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Regnskab" sheetId="2" r:id="rId5"/>
  </sheets>
  <definedNames/>
  <calcPr/>
</workbook>
</file>

<file path=xl/sharedStrings.xml><?xml version="1.0" encoding="utf-8"?>
<sst xmlns="http://schemas.openxmlformats.org/spreadsheetml/2006/main" count="192" uniqueCount="82">
  <si>
    <t xml:space="preserve">Lejr budget </t>
  </si>
  <si>
    <t>Indtægter:</t>
  </si>
  <si>
    <t>I alt:</t>
  </si>
  <si>
    <t>Forventet antal deltagere</t>
  </si>
  <si>
    <t>Spejdere, a:</t>
  </si>
  <si>
    <t xml:space="preserve">Kr. </t>
  </si>
  <si>
    <t>kr.</t>
  </si>
  <si>
    <t>Antal ikke betalende deltage</t>
  </si>
  <si>
    <t xml:space="preserve">Ledere </t>
  </si>
  <si>
    <t xml:space="preserve">Andre indtægter </t>
  </si>
  <si>
    <t xml:space="preserve">kr. </t>
  </si>
  <si>
    <t>Grenopsparing</t>
  </si>
  <si>
    <t>Indtægter i alt:</t>
  </si>
  <si>
    <t>kr .</t>
  </si>
  <si>
    <t>Antal personer i alt:</t>
  </si>
  <si>
    <t xml:space="preserve">personer </t>
  </si>
  <si>
    <t xml:space="preserve">Udgifter til mad, materialer og transport </t>
  </si>
  <si>
    <t>Vare beskrivelse:</t>
  </si>
  <si>
    <t>Antal:</t>
  </si>
  <si>
    <t>Pris pr stk:</t>
  </si>
  <si>
    <t xml:space="preserve">total </t>
  </si>
  <si>
    <t>Udgifter til mad, materialer og transport i alt …............................</t>
  </si>
  <si>
    <t xml:space="preserve">Kr </t>
  </si>
  <si>
    <t>Udgifter til lejrsted</t>
  </si>
  <si>
    <t>Lejrplads</t>
  </si>
  <si>
    <t>Hytte</t>
  </si>
  <si>
    <t>Leje excl. depositum*</t>
  </si>
  <si>
    <t>Brænde*</t>
  </si>
  <si>
    <t>Varme*</t>
  </si>
  <si>
    <t>El*</t>
  </si>
  <si>
    <t>Vand*</t>
  </si>
  <si>
    <t>Bestilt rengøring hos udlejer* **</t>
  </si>
  <si>
    <t>x</t>
  </si>
  <si>
    <t>Depositum (skal angives, men tæller ikke med)</t>
  </si>
  <si>
    <t>Udgifter til lejrsted i alt</t>
  </si>
  <si>
    <t xml:space="preserve">Lejrplads: </t>
  </si>
  <si>
    <t xml:space="preserve"> Hytte: </t>
  </si>
  <si>
    <t>Tilskud</t>
  </si>
  <si>
    <t>Diverse oplysninger:</t>
  </si>
  <si>
    <t>Ved leje af hytte:</t>
  </si>
  <si>
    <t>Indendørs aktivitetstimer (max. 24 timer pr. døgn) :</t>
  </si>
  <si>
    <t>timer.</t>
  </si>
  <si>
    <t>Bemærk at der f.eks. kan være 3 aktivitetstimer i samme klokketime, hvis der er aktivitet i samme</t>
  </si>
  <si>
    <t>klokketime i 3 forskellige lokaler. En lejr fre-søn er 2 døgn og kan max. have 48 aktivitetstimer.</t>
  </si>
  <si>
    <t>Tilskudsberegning:</t>
  </si>
  <si>
    <t>Tilskudsloft (hytten)</t>
  </si>
  <si>
    <t xml:space="preserve">Beregnet tilskud </t>
  </si>
  <si>
    <t xml:space="preserve">* udgiften er tilskudsberettiget og derfor skal med i dette budget. Dvs. denne lejrafregning kan </t>
  </si>
  <si>
    <t>først laves, når forbrugsudgifterne er kendt, da tilskuddet ellers bliver forkert!</t>
  </si>
  <si>
    <t>**maks 4 timer á 100 kr pr 100m^2, altså 400kr. Pr 400m^2</t>
  </si>
  <si>
    <t>Tilskud fra kommunen….............................................................................................................</t>
  </si>
  <si>
    <t>%</t>
  </si>
  <si>
    <t>Timesat pr aktivitetstime…...................................................................................................</t>
  </si>
  <si>
    <t>Udgifts til leje efter tilskud…..................................................................................................</t>
  </si>
  <si>
    <t>Udgifter total:</t>
  </si>
  <si>
    <t>Indtægter total:</t>
  </si>
  <si>
    <t>Lejrens forventet resultat:</t>
  </si>
  <si>
    <t xml:space="preserve">Lejrsted (navn): </t>
  </si>
  <si>
    <t xml:space="preserve">Adresse </t>
  </si>
  <si>
    <t xml:space="preserve">Postnr og by </t>
  </si>
  <si>
    <t xml:space="preserve">Hjemmeside </t>
  </si>
  <si>
    <t xml:space="preserve">Periode </t>
  </si>
  <si>
    <t xml:space="preserve">Start </t>
  </si>
  <si>
    <t xml:space="preserve">Slut </t>
  </si>
  <si>
    <t xml:space="preserve">Ansvalig leder </t>
  </si>
  <si>
    <t xml:space="preserve">Ansvalig gren </t>
  </si>
  <si>
    <t>Lejrregnskab</t>
  </si>
  <si>
    <t>Indtægter</t>
  </si>
  <si>
    <t>Deltagerbetaling</t>
  </si>
  <si>
    <t xml:space="preserve">spejdere á </t>
  </si>
  <si>
    <t>Andre indtægter:</t>
  </si>
  <si>
    <t>Indtægter i alt</t>
  </si>
  <si>
    <t>Udgifter til mad, materialer og transport</t>
  </si>
  <si>
    <t>Dato</t>
  </si>
  <si>
    <t>Vare</t>
  </si>
  <si>
    <t>Bilags nr.</t>
  </si>
  <si>
    <t>Udgifter til mad, materialer og transport i alt</t>
  </si>
  <si>
    <t xml:space="preserve">* udgiften er tilskudsberettiget og derfor skal med i denne afregning. Dvs. denne lejrafregning kan </t>
  </si>
  <si>
    <t xml:space="preserve">Tilskud fra kommunen </t>
  </si>
  <si>
    <t>Timesat pr aktivitetstime</t>
  </si>
  <si>
    <t>Udgift til leje efter tilskud . . . . . . . . . . . . . . . . . . . . . . . . . . . . . . . . . . . . . . . . . . . .</t>
  </si>
  <si>
    <t xml:space="preserve">Lejrens resultat . . . . . . . . . . . . . . . . . . . . . . . . . . . . . . . . . . . . . . . . . . . . . . 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</si>
</sst>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28.0"/>
      <color theme="1"/>
      <name val="Verdana"/>
    </font>
    <font>
      <sz val="8.0"/>
      <color theme="1"/>
      <name val="Verdana"/>
    </font>
    <font>
      <b/>
      <sz val="8.0"/>
      <color theme="1"/>
      <name val="Verdana"/>
    </font>
    <font>
      <sz val="8.0"/>
      <color rgb="FF000000"/>
      <name val="Verdana"/>
    </font>
    <font>
      <sz val="10.0"/>
      <color rgb="FF000000"/>
      <name val="Arial"/>
    </font>
    <font/>
    <font>
      <b/>
      <sz val="24.0"/>
      <color theme="1"/>
      <name val="Verdana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2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 style="medium">
        <color rgb="FF0000FF"/>
      </bottom>
    </border>
    <border>
      <left/>
      <right style="medium">
        <color rgb="FF000000"/>
      </right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thin">
        <color theme="4"/>
      </bottom>
    </border>
    <border>
      <left/>
      <right/>
      <top/>
      <bottom style="thin">
        <color theme="4"/>
      </bottom>
    </border>
    <border>
      <left style="medium">
        <color rgb="FF000000"/>
      </left>
      <right/>
      <top style="thin">
        <color theme="4"/>
      </top>
      <bottom style="thin">
        <color theme="4"/>
      </bottom>
    </border>
    <border>
      <left/>
      <right/>
      <top style="thin">
        <color theme="4"/>
      </top>
      <bottom style="thin">
        <color theme="4"/>
      </bottom>
    </border>
    <border>
      <left/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/>
      <top style="medium">
        <color rgb="FF000000"/>
      </top>
      <bottom style="medium">
        <color rgb="FF0000FF"/>
      </bottom>
    </border>
    <border>
      <top style="medium">
        <color rgb="FF000000"/>
      </top>
      <bottom style="medium">
        <color rgb="FF0000FF"/>
      </bottom>
    </border>
    <border>
      <right/>
      <top style="medium">
        <color rgb="FF000000"/>
      </top>
      <bottom style="medium">
        <color rgb="FF0000FF"/>
      </bottom>
    </border>
    <border>
      <left/>
      <top style="thin">
        <color rgb="FF000000"/>
      </top>
      <bottom style="medium">
        <color rgb="FF0000FF"/>
      </bottom>
    </border>
    <border>
      <top style="thin">
        <color rgb="FF000000"/>
      </top>
      <bottom style="medium">
        <color rgb="FF0000FF"/>
      </bottom>
    </border>
    <border>
      <right/>
      <top style="thin">
        <color rgb="FF000000"/>
      </top>
      <bottom style="medium">
        <color rgb="FF0000FF"/>
      </bottom>
    </border>
    <border>
      <left/>
      <top/>
      <bottom style="medium">
        <color rgb="FF0000FF"/>
      </bottom>
    </border>
    <border>
      <right/>
      <top/>
      <bottom style="medium">
        <color rgb="FF0000FF"/>
      </bottom>
    </border>
    <border>
      <top/>
      <bottom style="medium">
        <color rgb="FF0000FF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FF"/>
      </top>
      <bottom style="thin">
        <color rgb="FF0000FF"/>
      </bottom>
    </border>
    <border>
      <top style="thin">
        <color rgb="FF0000FF"/>
      </top>
      <bottom style="thin">
        <color rgb="FF0000FF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2" numFmtId="0" xfId="0" applyBorder="1" applyFont="1"/>
    <xf borderId="3" fillId="2" fontId="2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3" xfId="0" applyBorder="1" applyFont="1" applyNumberFormat="1"/>
    <xf borderId="7" fillId="2" fontId="2" numFmtId="0" xfId="0" applyBorder="1" applyFont="1"/>
    <xf borderId="1" fillId="2" fontId="2" numFmtId="3" xfId="0" applyBorder="1" applyFont="1" applyNumberFormat="1"/>
    <xf borderId="5" fillId="2" fontId="3" numFmtId="0" xfId="0" applyBorder="1" applyFont="1"/>
    <xf borderId="8" fillId="2" fontId="3" numFmtId="0" xfId="0" applyBorder="1" applyFont="1"/>
    <xf borderId="9" fillId="2" fontId="3" numFmtId="0" xfId="0" applyBorder="1" applyFont="1"/>
    <xf borderId="10" fillId="2" fontId="2" numFmtId="0" xfId="0" applyBorder="1" applyFont="1"/>
    <xf borderId="11" fillId="2" fontId="2" numFmtId="0" xfId="0" applyBorder="1" applyFont="1"/>
    <xf borderId="12" fillId="2" fontId="2" numFmtId="0" xfId="0" applyBorder="1" applyFont="1"/>
    <xf borderId="13" fillId="2" fontId="2" numFmtId="0" xfId="0" applyBorder="1" applyFont="1"/>
    <xf borderId="14" fillId="2" fontId="2" numFmtId="0" xfId="0" applyBorder="1" applyFont="1"/>
    <xf borderId="15" fillId="2" fontId="2" numFmtId="0" xfId="0" applyBorder="1" applyFont="1"/>
    <xf borderId="16" fillId="2" fontId="2" numFmtId="0" xfId="0" applyBorder="1" applyFont="1"/>
    <xf borderId="1" fillId="2" fontId="3" numFmtId="0" xfId="0" applyBorder="1" applyFont="1"/>
    <xf borderId="1" fillId="2" fontId="2" numFmtId="0" xfId="0" applyAlignment="1" applyBorder="1" applyFont="1">
      <alignment horizontal="center"/>
    </xf>
    <xf borderId="2" fillId="2" fontId="3" numFmtId="0" xfId="0" applyBorder="1" applyFont="1"/>
    <xf borderId="3" fillId="2" fontId="3" numFmtId="0" xfId="0" applyBorder="1" applyFont="1"/>
    <xf borderId="3" fillId="2" fontId="2" numFmtId="0" xfId="0" applyAlignment="1" applyBorder="1" applyFont="1">
      <alignment horizontal="center"/>
    </xf>
    <xf borderId="1" fillId="2" fontId="2" numFmtId="4" xfId="0" applyBorder="1" applyFont="1" applyNumberFormat="1"/>
    <xf borderId="1" fillId="2" fontId="2" numFmtId="0" xfId="0" applyAlignment="1" applyBorder="1" applyFont="1">
      <alignment horizontal="right"/>
    </xf>
    <xf borderId="17" fillId="2" fontId="3" numFmtId="4" xfId="0" applyBorder="1" applyFont="1" applyNumberFormat="1"/>
    <xf borderId="18" fillId="2" fontId="3" numFmtId="0" xfId="0" applyBorder="1" applyFont="1"/>
    <xf borderId="1" fillId="2" fontId="3" numFmtId="4" xfId="0" applyBorder="1" applyFont="1" applyNumberFormat="1"/>
    <xf borderId="1" fillId="2" fontId="2" numFmtId="4" xfId="0" applyAlignment="1" applyBorder="1" applyFont="1" applyNumberFormat="1">
      <alignment horizontal="left"/>
    </xf>
    <xf borderId="1" fillId="2" fontId="2" numFmtId="0" xfId="0" applyAlignment="1" applyBorder="1" applyFont="1">
      <alignment horizontal="left"/>
    </xf>
    <xf borderId="1" fillId="2" fontId="2" numFmtId="4" xfId="0" applyAlignment="1" applyBorder="1" applyFont="1" applyNumberFormat="1">
      <alignment horizontal="right"/>
    </xf>
    <xf borderId="0" fillId="0" fontId="4" numFmtId="0" xfId="0" applyFont="1"/>
    <xf borderId="0" fillId="0" fontId="5" numFmtId="0" xfId="0" applyFont="1"/>
    <xf borderId="5" fillId="2" fontId="4" numFmtId="0" xfId="0" applyBorder="1" applyFont="1"/>
    <xf borderId="1" fillId="2" fontId="4" numFmtId="0" xfId="0" applyBorder="1" applyFont="1"/>
    <xf borderId="1" fillId="2" fontId="4" numFmtId="1" xfId="0" applyBorder="1" applyFont="1" applyNumberFormat="1"/>
    <xf borderId="7" fillId="2" fontId="4" numFmtId="0" xfId="0" applyBorder="1" applyFont="1"/>
    <xf borderId="10" fillId="2" fontId="3" numFmtId="0" xfId="0" applyBorder="1" applyFont="1"/>
    <xf borderId="11" fillId="2" fontId="3" numFmtId="0" xfId="0" applyBorder="1" applyFont="1"/>
    <xf borderId="11" fillId="2" fontId="3" numFmtId="4" xfId="0" applyBorder="1" applyFont="1" applyNumberFormat="1"/>
    <xf borderId="12" fillId="2" fontId="3" numFmtId="0" xfId="0" applyBorder="1" applyFont="1"/>
    <xf borderId="3" fillId="2" fontId="2" numFmtId="4" xfId="0" applyBorder="1" applyFont="1" applyNumberFormat="1"/>
    <xf borderId="8" fillId="2" fontId="3" numFmtId="4" xfId="0" applyBorder="1" applyFont="1" applyNumberFormat="1"/>
    <xf borderId="19" fillId="2" fontId="2" numFmtId="3" xfId="0" applyAlignment="1" applyBorder="1" applyFont="1" applyNumberFormat="1">
      <alignment horizontal="left"/>
    </xf>
    <xf borderId="20" fillId="0" fontId="6" numFmtId="0" xfId="0" applyBorder="1" applyFont="1"/>
    <xf borderId="21" fillId="0" fontId="6" numFmtId="0" xfId="0" applyBorder="1" applyFont="1"/>
    <xf borderId="4" fillId="2" fontId="2" numFmtId="0" xfId="0" applyAlignment="1" applyBorder="1" applyFont="1">
      <alignment horizontal="center"/>
    </xf>
    <xf borderId="22" fillId="2" fontId="2" numFmtId="3" xfId="0" applyAlignment="1" applyBorder="1" applyFont="1" applyNumberFormat="1">
      <alignment horizontal="left"/>
    </xf>
    <xf borderId="23" fillId="0" fontId="6" numFmtId="0" xfId="0" applyBorder="1" applyFont="1"/>
    <xf borderId="24" fillId="0" fontId="6" numFmtId="0" xfId="0" applyBorder="1" applyFont="1"/>
    <xf borderId="7" fillId="2" fontId="2" numFmtId="0" xfId="0" applyAlignment="1" applyBorder="1" applyFont="1">
      <alignment horizontal="center"/>
    </xf>
    <xf borderId="25" fillId="2" fontId="2" numFmtId="14" xfId="0" applyAlignment="1" applyBorder="1" applyFont="1" applyNumberFormat="1">
      <alignment horizontal="center"/>
    </xf>
    <xf borderId="26" fillId="0" fontId="6" numFmtId="0" xfId="0" applyBorder="1" applyFont="1"/>
    <xf borderId="27" fillId="0" fontId="6" numFmtId="0" xfId="0" applyBorder="1" applyFont="1"/>
    <xf borderId="25" fillId="2" fontId="2" numFmtId="3" xfId="0" applyAlignment="1" applyBorder="1" applyFont="1" applyNumberFormat="1">
      <alignment horizontal="left"/>
    </xf>
    <xf borderId="11" fillId="2" fontId="2" numFmtId="0" xfId="0" applyAlignment="1" applyBorder="1" applyFont="1">
      <alignment horizontal="center"/>
    </xf>
    <xf borderId="0" fillId="0" fontId="7" numFmtId="0" xfId="0" applyFont="1"/>
    <xf borderId="0" fillId="0" fontId="2" numFmtId="0" xfId="0" applyFont="1"/>
    <xf borderId="28" fillId="0" fontId="3" numFmtId="0" xfId="0" applyBorder="1" applyFont="1"/>
    <xf borderId="29" fillId="0" fontId="3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6" fillId="2" fontId="2" numFmtId="3" xfId="0" applyAlignment="1" applyBorder="1" applyFont="1" applyNumberFormat="1">
      <alignment horizontal="center" vertical="center"/>
    </xf>
    <xf borderId="0" fillId="0" fontId="2" numFmtId="4" xfId="0" applyFont="1" applyNumberFormat="1"/>
    <xf borderId="32" fillId="0" fontId="2" numFmtId="0" xfId="0" applyBorder="1" applyFont="1"/>
    <xf borderId="31" fillId="0" fontId="3" numFmtId="0" xfId="0" applyBorder="1" applyFont="1"/>
    <xf borderId="0" fillId="0" fontId="3" numFmtId="0" xfId="0" applyFont="1"/>
    <xf borderId="33" fillId="0" fontId="3" numFmtId="4" xfId="0" applyBorder="1" applyFont="1" applyNumberForma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6" fillId="0" fontId="2" numFmtId="0" xfId="0" applyBorder="1" applyFont="1"/>
    <xf borderId="36" fillId="0" fontId="3" numFmtId="4" xfId="0" applyBorder="1" applyFont="1" applyNumberFormat="1"/>
    <xf borderId="37" fillId="0" fontId="3" numFmtId="0" xfId="0" applyBorder="1" applyFont="1"/>
    <xf borderId="0" fillId="0" fontId="3" numFmtId="4" xfId="0" applyFont="1" applyNumberFormat="1"/>
    <xf borderId="31" fillId="0" fontId="2" numFmtId="16" xfId="0" applyBorder="1" applyFont="1" applyNumberFormat="1"/>
    <xf borderId="38" fillId="0" fontId="2" numFmtId="16" xfId="0" applyBorder="1" applyFont="1" applyNumberFormat="1"/>
    <xf borderId="39" fillId="0" fontId="2" numFmtId="0" xfId="0" applyBorder="1" applyFont="1"/>
    <xf borderId="39" fillId="0" fontId="6" numFmtId="0" xfId="0" applyBorder="1" applyFont="1"/>
    <xf borderId="39" fillId="0" fontId="2" numFmtId="4" xfId="0" applyBorder="1" applyFont="1" applyNumberFormat="1"/>
    <xf borderId="38" fillId="0" fontId="2" numFmtId="0" xfId="0" applyBorder="1" applyFont="1"/>
    <xf borderId="0" fillId="0" fontId="8" numFmtId="0" xfId="0" applyFont="1"/>
    <xf borderId="29" fillId="0" fontId="2" numFmtId="0" xfId="0" applyAlignment="1" applyBorder="1" applyFont="1">
      <alignment horizontal="center"/>
    </xf>
    <xf borderId="1" fillId="2" fontId="2" numFmtId="3" xfId="0" applyAlignment="1" applyBorder="1" applyFont="1" applyNumberFormat="1">
      <alignment horizontal="center" vertical="center"/>
    </xf>
    <xf borderId="32" fillId="0" fontId="3" numFmtId="0" xfId="0" applyBorder="1" applyFont="1"/>
    <xf borderId="0" fillId="0" fontId="2" numFmtId="0" xfId="0" applyAlignment="1" applyFont="1">
      <alignment horizontal="right"/>
    </xf>
    <xf borderId="0" fillId="0" fontId="2" numFmtId="4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2" numFmtId="3" xfId="0" applyFont="1" applyNumberFormat="1"/>
    <xf borderId="0" fillId="0" fontId="2" numFmtId="4" xfId="0" applyAlignment="1" applyFont="1" applyNumberFormat="1">
      <alignment horizontal="right"/>
    </xf>
    <xf borderId="31" fillId="0" fontId="5" numFmtId="0" xfId="0" applyBorder="1" applyFont="1"/>
    <xf borderId="0" fillId="0" fontId="5" numFmtId="9" xfId="0" applyFont="1" applyNumberFormat="1"/>
    <xf borderId="29" fillId="0" fontId="2" numFmtId="4" xfId="0" applyBorder="1" applyFont="1" applyNumberFormat="1"/>
    <xf borderId="36" fillId="0" fontId="2" numFmtId="0" xfId="0" applyAlignment="1" applyBorder="1" applyFont="1">
      <alignment horizontal="right"/>
    </xf>
    <xf borderId="36" fillId="0" fontId="2" numFmtId="4" xfId="0" applyBorder="1" applyFont="1" applyNumberFormat="1"/>
    <xf borderId="36" fillId="0" fontId="2" numFmtId="0" xfId="0" applyAlignment="1" applyBorder="1" applyFont="1">
      <alignment horizontal="left"/>
    </xf>
    <xf borderId="28" fillId="0" fontId="2" numFmtId="0" xfId="0" applyBorder="1" applyFont="1"/>
    <xf borderId="0" fillId="0" fontId="5" numFmtId="3" xfId="0" applyFont="1" applyNumberFormat="1"/>
    <xf borderId="40" fillId="2" fontId="2" numFmtId="14" xfId="0" applyAlignment="1" applyBorder="1" applyFont="1" applyNumberFormat="1">
      <alignment horizontal="center"/>
    </xf>
    <xf borderId="41" fillId="0" fontId="6" numFmtId="0" xfId="0" applyBorder="1" applyFont="1"/>
    <xf borderId="3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142875</xdr:colOff>
      <xdr:row>0</xdr:row>
      <xdr:rowOff>0</xdr:rowOff>
    </xdr:from>
    <xdr:ext cx="1285875" cy="523875"/>
    <xdr:pic>
      <xdr:nvPicPr>
        <xdr:cNvPr descr="logo-blaa_juni2003_str10-4_72dpi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0</xdr:row>
      <xdr:rowOff>0</xdr:rowOff>
    </xdr:from>
    <xdr:ext cx="1285875" cy="514350"/>
    <xdr:pic>
      <xdr:nvPicPr>
        <xdr:cNvPr descr="logo-blaa_juni2003_str10-4_72dpi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57"/>
    <col customWidth="1" min="2" max="2" width="6.0"/>
    <col customWidth="1" min="3" max="3" width="10.71"/>
    <col customWidth="1" min="4" max="4" width="3.0"/>
    <col customWidth="1" min="5" max="5" width="8.86"/>
    <col customWidth="1" min="6" max="6" width="3.29"/>
    <col customWidth="1" min="7" max="7" width="2.29"/>
    <col customWidth="1" min="8" max="8" width="8.86"/>
    <col customWidth="1" min="9" max="9" width="3.29"/>
    <col customWidth="1" min="10" max="11" width="8.86"/>
    <col customWidth="1" min="12" max="26" width="8.71"/>
  </cols>
  <sheetData>
    <row r="1" ht="4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9.75" customHeight="1">
      <c r="A2" s="3" t="s">
        <v>1</v>
      </c>
      <c r="B2" s="4"/>
      <c r="C2" s="4"/>
      <c r="D2" s="4"/>
      <c r="E2" s="4"/>
      <c r="F2" s="4"/>
      <c r="G2" s="4"/>
      <c r="H2" s="4" t="s">
        <v>2</v>
      </c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.75" customHeight="1">
      <c r="A3" s="6" t="s">
        <v>3</v>
      </c>
      <c r="B3" s="7"/>
      <c r="C3" s="2" t="s">
        <v>4</v>
      </c>
      <c r="D3" s="2"/>
      <c r="E3" s="7">
        <v>100.0</v>
      </c>
      <c r="F3" s="2" t="s">
        <v>5</v>
      </c>
      <c r="G3" s="2"/>
      <c r="H3" s="2">
        <f>B3*E3</f>
        <v>0</v>
      </c>
      <c r="I3" s="8" t="s">
        <v>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9.75" customHeight="1">
      <c r="A4" s="6"/>
      <c r="B4" s="2"/>
      <c r="C4" s="2"/>
      <c r="D4" s="2"/>
      <c r="E4" s="2"/>
      <c r="F4" s="2"/>
      <c r="G4" s="2"/>
      <c r="H4" s="2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9.75" customHeight="1">
      <c r="A5" s="6" t="s">
        <v>7</v>
      </c>
      <c r="B5" s="7"/>
      <c r="C5" s="2" t="s">
        <v>8</v>
      </c>
      <c r="D5" s="2"/>
      <c r="E5" s="2"/>
      <c r="F5" s="2"/>
      <c r="G5" s="2"/>
      <c r="H5" s="2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9.75" customHeight="1">
      <c r="A6" s="6"/>
      <c r="B6" s="2"/>
      <c r="C6" s="2"/>
      <c r="D6" s="2"/>
      <c r="E6" s="2"/>
      <c r="F6" s="2"/>
      <c r="G6" s="2"/>
      <c r="H6" s="2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9.75" customHeight="1">
      <c r="A7" s="6" t="s">
        <v>9</v>
      </c>
      <c r="B7" s="7"/>
      <c r="C7" s="2" t="s">
        <v>10</v>
      </c>
      <c r="D7" s="2"/>
      <c r="E7" s="2" t="s">
        <v>11</v>
      </c>
      <c r="F7" s="2"/>
      <c r="G7" s="2"/>
      <c r="H7" s="9" t="str">
        <f>B7</f>
        <v/>
      </c>
      <c r="I7" s="8" t="s">
        <v>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9.75" customHeight="1">
      <c r="A8" s="6"/>
      <c r="B8" s="2"/>
      <c r="C8" s="2"/>
      <c r="D8" s="2"/>
      <c r="E8" s="2"/>
      <c r="F8" s="2"/>
      <c r="G8" s="2"/>
      <c r="H8" s="2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9.75" customHeight="1">
      <c r="A9" s="10" t="s">
        <v>12</v>
      </c>
      <c r="B9" s="2"/>
      <c r="C9" s="2"/>
      <c r="D9" s="2"/>
      <c r="E9" s="2"/>
      <c r="F9" s="2"/>
      <c r="G9" s="2"/>
      <c r="H9" s="11">
        <f>SUM(H3:H8)</f>
        <v>0</v>
      </c>
      <c r="I9" s="12" t="s">
        <v>13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9.75" customHeight="1">
      <c r="A10" s="6"/>
      <c r="B10" s="2"/>
      <c r="C10" s="2"/>
      <c r="D10" s="2"/>
      <c r="E10" s="2"/>
      <c r="F10" s="2"/>
      <c r="G10" s="2"/>
      <c r="H10" s="2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9.75" customHeight="1">
      <c r="A11" s="6" t="s">
        <v>14</v>
      </c>
      <c r="B11" s="9">
        <f>B3+B5</f>
        <v>0</v>
      </c>
      <c r="C11" s="2" t="s">
        <v>15</v>
      </c>
      <c r="D11" s="2"/>
      <c r="E11" s="2"/>
      <c r="F11" s="2"/>
      <c r="G11" s="2"/>
      <c r="H11" s="2"/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9.75" customHeight="1">
      <c r="A12" s="13"/>
      <c r="B12" s="14"/>
      <c r="C12" s="14"/>
      <c r="D12" s="14"/>
      <c r="E12" s="14"/>
      <c r="F12" s="14"/>
      <c r="G12" s="14"/>
      <c r="H12" s="14"/>
      <c r="I12" s="1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9.75" customHeight="1">
      <c r="A14" s="3" t="s">
        <v>16</v>
      </c>
      <c r="B14" s="4"/>
      <c r="C14" s="4"/>
      <c r="D14" s="4"/>
      <c r="E14" s="4"/>
      <c r="F14" s="4"/>
      <c r="G14" s="4"/>
      <c r="H14" s="4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9.75" customHeight="1">
      <c r="A15" s="6" t="s">
        <v>17</v>
      </c>
      <c r="B15" s="2" t="s">
        <v>18</v>
      </c>
      <c r="C15" s="2" t="s">
        <v>19</v>
      </c>
      <c r="D15" s="2"/>
      <c r="E15" s="2"/>
      <c r="F15" s="2"/>
      <c r="G15" s="2"/>
      <c r="H15" s="2" t="s">
        <v>20</v>
      </c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9.75" customHeight="1">
      <c r="A16" s="16"/>
      <c r="B16" s="17">
        <v>1.0</v>
      </c>
      <c r="C16" s="17"/>
      <c r="D16" s="2" t="s">
        <v>6</v>
      </c>
      <c r="E16" s="2"/>
      <c r="F16" s="2"/>
      <c r="G16" s="2"/>
      <c r="H16" s="2">
        <f t="shared" ref="H16:H24" si="1">B16*C16</f>
        <v>0</v>
      </c>
      <c r="I16" s="8" t="s">
        <v>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9.75" customHeight="1">
      <c r="A17" s="18"/>
      <c r="B17" s="19">
        <v>1.0</v>
      </c>
      <c r="C17" s="19"/>
      <c r="D17" s="2" t="s">
        <v>6</v>
      </c>
      <c r="E17" s="2"/>
      <c r="F17" s="2"/>
      <c r="G17" s="2"/>
      <c r="H17" s="2">
        <f t="shared" si="1"/>
        <v>0</v>
      </c>
      <c r="I17" s="8" t="s">
        <v>6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9.75" customHeight="1">
      <c r="A18" s="18"/>
      <c r="B18" s="19">
        <v>1.0</v>
      </c>
      <c r="C18" s="19"/>
      <c r="D18" s="2" t="s">
        <v>6</v>
      </c>
      <c r="E18" s="2"/>
      <c r="F18" s="2"/>
      <c r="G18" s="2"/>
      <c r="H18" s="2">
        <f t="shared" si="1"/>
        <v>0</v>
      </c>
      <c r="I18" s="8" t="s">
        <v>6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9.75" customHeight="1">
      <c r="A19" s="18"/>
      <c r="B19" s="19">
        <v>1.0</v>
      </c>
      <c r="C19" s="19"/>
      <c r="D19" s="2" t="s">
        <v>6</v>
      </c>
      <c r="E19" s="2"/>
      <c r="F19" s="2"/>
      <c r="G19" s="2"/>
      <c r="H19" s="2">
        <f t="shared" si="1"/>
        <v>0</v>
      </c>
      <c r="I19" s="8" t="s">
        <v>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9.75" customHeight="1">
      <c r="A20" s="18"/>
      <c r="B20" s="19">
        <v>1.0</v>
      </c>
      <c r="C20" s="19"/>
      <c r="D20" s="2" t="s">
        <v>6</v>
      </c>
      <c r="E20" s="2"/>
      <c r="F20" s="2"/>
      <c r="G20" s="2"/>
      <c r="H20" s="2">
        <f t="shared" si="1"/>
        <v>0</v>
      </c>
      <c r="I20" s="8" t="s">
        <v>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9.75" customHeight="1">
      <c r="A21" s="18"/>
      <c r="B21" s="19">
        <v>1.0</v>
      </c>
      <c r="C21" s="19"/>
      <c r="D21" s="2" t="s">
        <v>6</v>
      </c>
      <c r="E21" s="2"/>
      <c r="F21" s="2"/>
      <c r="G21" s="2"/>
      <c r="H21" s="2">
        <f t="shared" si="1"/>
        <v>0</v>
      </c>
      <c r="I21" s="8" t="s">
        <v>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9.75" customHeight="1">
      <c r="A22" s="18"/>
      <c r="B22" s="19">
        <v>1.0</v>
      </c>
      <c r="C22" s="19"/>
      <c r="D22" s="2" t="s">
        <v>6</v>
      </c>
      <c r="E22" s="2"/>
      <c r="F22" s="2"/>
      <c r="G22" s="2"/>
      <c r="H22" s="2">
        <f t="shared" si="1"/>
        <v>0</v>
      </c>
      <c r="I22" s="8" t="s">
        <v>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9.75" customHeight="1">
      <c r="A23" s="18"/>
      <c r="B23" s="19">
        <v>1.0</v>
      </c>
      <c r="C23" s="19"/>
      <c r="D23" s="2" t="s">
        <v>6</v>
      </c>
      <c r="E23" s="2"/>
      <c r="F23" s="2"/>
      <c r="G23" s="2"/>
      <c r="H23" s="2">
        <f t="shared" si="1"/>
        <v>0</v>
      </c>
      <c r="I23" s="8" t="s">
        <v>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9.75" customHeight="1">
      <c r="A24" s="18"/>
      <c r="B24" s="19">
        <v>1.0</v>
      </c>
      <c r="C24" s="19"/>
      <c r="D24" s="2" t="s">
        <v>6</v>
      </c>
      <c r="E24" s="2"/>
      <c r="F24" s="2"/>
      <c r="G24" s="2"/>
      <c r="H24" s="2">
        <f t="shared" si="1"/>
        <v>0</v>
      </c>
      <c r="I24" s="8" t="s">
        <v>6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9.75" customHeight="1">
      <c r="A25" s="6"/>
      <c r="B25" s="2"/>
      <c r="C25" s="2"/>
      <c r="D25" s="2"/>
      <c r="E25" s="2"/>
      <c r="F25" s="2"/>
      <c r="G25" s="2"/>
      <c r="H25" s="2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9.75" customHeight="1">
      <c r="A26" s="6" t="s">
        <v>21</v>
      </c>
      <c r="B26" s="2"/>
      <c r="C26" s="2"/>
      <c r="D26" s="2"/>
      <c r="E26" s="2"/>
      <c r="F26" s="2"/>
      <c r="G26" s="2"/>
      <c r="H26" s="11">
        <f>SUM(H16:H24)</f>
        <v>0</v>
      </c>
      <c r="I26" s="12" t="s">
        <v>22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9.75" customHeight="1">
      <c r="A27" s="13"/>
      <c r="B27" s="14"/>
      <c r="C27" s="14"/>
      <c r="D27" s="14"/>
      <c r="E27" s="14"/>
      <c r="F27" s="14"/>
      <c r="G27" s="14"/>
      <c r="H27" s="14"/>
      <c r="I27" s="1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9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9.75" customHeight="1">
      <c r="A29" s="20"/>
      <c r="B29" s="2"/>
      <c r="C29" s="2"/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9.75" customHeight="1">
      <c r="A30" s="22" t="s">
        <v>23</v>
      </c>
      <c r="B30" s="23"/>
      <c r="C30" s="24" t="s">
        <v>24</v>
      </c>
      <c r="D30" s="4"/>
      <c r="E30" s="24" t="s">
        <v>25</v>
      </c>
      <c r="F30" s="4"/>
      <c r="G30" s="4"/>
      <c r="H30" s="2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9.75" customHeight="1">
      <c r="A31" s="6" t="s">
        <v>26</v>
      </c>
      <c r="B31" s="2"/>
      <c r="C31" s="7"/>
      <c r="D31" s="2" t="s">
        <v>6</v>
      </c>
      <c r="E31" s="7"/>
      <c r="F31" s="2" t="s">
        <v>6</v>
      </c>
      <c r="G31" s="2"/>
      <c r="H31" s="25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9.75" customHeight="1">
      <c r="A32" s="6" t="s">
        <v>27</v>
      </c>
      <c r="B32" s="2"/>
      <c r="C32" s="7"/>
      <c r="D32" s="2" t="s">
        <v>6</v>
      </c>
      <c r="E32" s="7"/>
      <c r="F32" s="2" t="s">
        <v>6</v>
      </c>
      <c r="G32" s="2"/>
      <c r="H32" s="25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9.75" customHeight="1">
      <c r="A33" s="6" t="s">
        <v>28</v>
      </c>
      <c r="B33" s="2"/>
      <c r="C33" s="7"/>
      <c r="D33" s="2" t="s">
        <v>6</v>
      </c>
      <c r="E33" s="7"/>
      <c r="F33" s="2" t="s">
        <v>6</v>
      </c>
      <c r="G33" s="2"/>
      <c r="H33" s="25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9.75" customHeight="1">
      <c r="A34" s="6" t="s">
        <v>29</v>
      </c>
      <c r="B34" s="2"/>
      <c r="C34" s="7"/>
      <c r="D34" s="2" t="s">
        <v>6</v>
      </c>
      <c r="E34" s="7"/>
      <c r="F34" s="2" t="s">
        <v>6</v>
      </c>
      <c r="G34" s="2"/>
      <c r="H34" s="25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9.75" customHeight="1">
      <c r="A35" s="6" t="s">
        <v>30</v>
      </c>
      <c r="B35" s="2"/>
      <c r="C35" s="7"/>
      <c r="D35" s="2" t="s">
        <v>6</v>
      </c>
      <c r="E35" s="7"/>
      <c r="F35" s="2" t="s">
        <v>6</v>
      </c>
      <c r="G35" s="2"/>
      <c r="H35" s="25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9.75" customHeight="1">
      <c r="A36" s="6" t="s">
        <v>31</v>
      </c>
      <c r="B36" s="2"/>
      <c r="C36" s="26" t="s">
        <v>32</v>
      </c>
      <c r="D36" s="2" t="s">
        <v>6</v>
      </c>
      <c r="E36" s="7"/>
      <c r="F36" s="2" t="s">
        <v>6</v>
      </c>
      <c r="G36" s="2"/>
      <c r="H36" s="25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9.75" customHeight="1">
      <c r="A37" s="6" t="s">
        <v>33</v>
      </c>
      <c r="B37" s="2"/>
      <c r="C37" s="7"/>
      <c r="D37" s="2" t="s">
        <v>6</v>
      </c>
      <c r="E37" s="7"/>
      <c r="F37" s="2" t="s">
        <v>6</v>
      </c>
      <c r="G37" s="2"/>
      <c r="H37" s="25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9.75" customHeight="1">
      <c r="A38" s="10" t="s">
        <v>34</v>
      </c>
      <c r="B38" s="20"/>
      <c r="C38" s="2"/>
      <c r="D38" s="2"/>
      <c r="E38" s="2"/>
      <c r="F38" s="2"/>
      <c r="G38" s="2"/>
      <c r="H38" s="27">
        <f>SUM(C31:E36)</f>
        <v>0</v>
      </c>
      <c r="I38" s="28" t="s">
        <v>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9.75" customHeight="1">
      <c r="A39" s="6"/>
      <c r="B39" s="2"/>
      <c r="C39" s="2"/>
      <c r="D39" s="2"/>
      <c r="E39" s="2"/>
      <c r="F39" s="2"/>
      <c r="G39" s="2"/>
      <c r="H39" s="2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9.75" customHeight="1">
      <c r="A40" s="10"/>
      <c r="B40" s="2"/>
      <c r="C40" s="26" t="s">
        <v>35</v>
      </c>
      <c r="D40" s="2"/>
      <c r="E40" s="26" t="s">
        <v>36</v>
      </c>
      <c r="F40" s="2"/>
      <c r="G40" s="2"/>
      <c r="H40" s="2"/>
      <c r="I40" s="8"/>
      <c r="J40" s="29"/>
      <c r="K40" s="2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9.75" customHeight="1">
      <c r="A41" s="10" t="s">
        <v>37</v>
      </c>
      <c r="B41" s="2"/>
      <c r="C41" s="30">
        <f>SUM(C31:C36)*0.65</f>
        <v>0</v>
      </c>
      <c r="D41" s="2" t="s">
        <v>6</v>
      </c>
      <c r="E41" s="30">
        <f>IF($C$50&gt;$H$50,$H$50,$C$50)</f>
        <v>0</v>
      </c>
      <c r="F41" s="2" t="s">
        <v>6</v>
      </c>
      <c r="G41" s="25"/>
      <c r="H41" s="27">
        <f>C41+E41</f>
        <v>0</v>
      </c>
      <c r="I41" s="28" t="s">
        <v>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9.75" customHeight="1">
      <c r="A42" s="10"/>
      <c r="B42" s="2"/>
      <c r="C42" s="2"/>
      <c r="D42" s="26"/>
      <c r="E42" s="25"/>
      <c r="F42" s="31"/>
      <c r="G42" s="25"/>
      <c r="H42" s="25"/>
      <c r="I42" s="8"/>
      <c r="J42" s="29"/>
      <c r="K42" s="2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9.75" customHeight="1">
      <c r="A43" s="10" t="s">
        <v>38</v>
      </c>
      <c r="B43" s="2"/>
      <c r="C43" s="2"/>
      <c r="D43" s="2"/>
      <c r="E43" s="2"/>
      <c r="F43" s="2"/>
      <c r="G43" s="2"/>
      <c r="H43" s="2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9.75" customHeight="1">
      <c r="A44" s="6" t="s">
        <v>39</v>
      </c>
      <c r="B44" s="2"/>
      <c r="C44" s="2"/>
      <c r="D44" s="2"/>
      <c r="E44" s="2"/>
      <c r="F44" s="2"/>
      <c r="G44" s="2"/>
      <c r="H44" s="2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9.75" customHeight="1">
      <c r="A45" s="6" t="s">
        <v>40</v>
      </c>
      <c r="B45" s="2"/>
      <c r="C45" s="2"/>
      <c r="D45" s="2"/>
      <c r="E45" s="7"/>
      <c r="F45" s="2" t="s">
        <v>41</v>
      </c>
      <c r="G45" s="2"/>
      <c r="H45" s="2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9.75" customHeight="1">
      <c r="A46" s="6" t="s">
        <v>42</v>
      </c>
      <c r="B46" s="2"/>
      <c r="C46" s="2"/>
      <c r="D46" s="2"/>
      <c r="E46" s="2"/>
      <c r="F46" s="2"/>
      <c r="G46" s="2"/>
      <c r="H46" s="2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9.75" customHeight="1">
      <c r="A47" s="6" t="s">
        <v>43</v>
      </c>
      <c r="B47" s="2"/>
      <c r="C47" s="2"/>
      <c r="D47" s="2"/>
      <c r="E47" s="2"/>
      <c r="F47" s="2"/>
      <c r="G47" s="2"/>
      <c r="H47" s="2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9.75" customHeight="1">
      <c r="A48" s="6"/>
      <c r="B48" s="2"/>
      <c r="C48" s="2"/>
      <c r="D48" s="2"/>
      <c r="E48" s="2"/>
      <c r="F48" s="2"/>
      <c r="G48" s="2"/>
      <c r="H48" s="2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9.75" customHeight="1">
      <c r="A49" s="10" t="s">
        <v>44</v>
      </c>
      <c r="B49" s="2"/>
      <c r="C49" s="2"/>
      <c r="D49" s="2"/>
      <c r="E49" s="2"/>
      <c r="F49" s="2"/>
      <c r="G49" s="2"/>
      <c r="H49" s="2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9.75" customHeight="1">
      <c r="A50" s="6" t="s">
        <v>45</v>
      </c>
      <c r="B50" s="2"/>
      <c r="C50" s="32">
        <f>SUM(E31:E36)*H56%</f>
        <v>0</v>
      </c>
      <c r="D50" s="2" t="s">
        <v>6</v>
      </c>
      <c r="E50" s="2" t="s">
        <v>46</v>
      </c>
      <c r="F50" s="2"/>
      <c r="G50" s="2"/>
      <c r="H50" s="25">
        <f>$E$45*(H57*H56%)</f>
        <v>0</v>
      </c>
      <c r="I50" s="8" t="s">
        <v>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9.75" customHeight="1">
      <c r="A51" s="6" t="s">
        <v>47</v>
      </c>
      <c r="B51" s="2"/>
      <c r="C51" s="2"/>
      <c r="D51" s="25"/>
      <c r="E51" s="2"/>
      <c r="F51" s="2"/>
      <c r="G51" s="2"/>
      <c r="H51" s="2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9.75" customHeight="1">
      <c r="A52" s="6" t="s">
        <v>48</v>
      </c>
      <c r="B52" s="2"/>
      <c r="C52" s="2"/>
      <c r="D52" s="25"/>
      <c r="E52" s="2"/>
      <c r="F52" s="2"/>
      <c r="G52" s="2"/>
      <c r="H52" s="2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9.75" customHeight="1">
      <c r="A53" s="2"/>
      <c r="B53" s="2"/>
      <c r="C53" s="2"/>
      <c r="D53" s="25"/>
      <c r="E53" s="2"/>
      <c r="F53" s="2"/>
      <c r="G53" s="2"/>
      <c r="H53" s="2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9.75" customHeight="1">
      <c r="A54" s="33" t="s">
        <v>49</v>
      </c>
      <c r="B54" s="2"/>
      <c r="C54" s="2"/>
      <c r="D54" s="25"/>
      <c r="E54" s="2"/>
      <c r="F54" s="2"/>
      <c r="G54" s="2"/>
      <c r="H54" s="2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9.75" customHeight="1">
      <c r="A55" s="34"/>
      <c r="B55" s="2"/>
      <c r="C55" s="2"/>
      <c r="D55" s="25"/>
      <c r="E55" s="2"/>
      <c r="F55" s="2"/>
      <c r="G55" s="2"/>
      <c r="H55" s="2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9.75" customHeight="1">
      <c r="A56" s="35" t="s">
        <v>50</v>
      </c>
      <c r="B56" s="2"/>
      <c r="C56" s="2"/>
      <c r="D56" s="36"/>
      <c r="E56" s="2"/>
      <c r="F56" s="2"/>
      <c r="G56" s="2"/>
      <c r="H56" s="37">
        <v>65.0</v>
      </c>
      <c r="I56" s="8" t="s">
        <v>51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9.75" customHeight="1">
      <c r="A57" s="35" t="s">
        <v>52</v>
      </c>
      <c r="B57" s="2"/>
      <c r="C57" s="2"/>
      <c r="D57" s="25"/>
      <c r="E57" s="2"/>
      <c r="F57" s="2"/>
      <c r="G57" s="2"/>
      <c r="H57" s="36">
        <v>133.45</v>
      </c>
      <c r="I57" s="38" t="s">
        <v>10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9.75" customHeight="1">
      <c r="A58" s="6"/>
      <c r="B58" s="2"/>
      <c r="C58" s="2"/>
      <c r="D58" s="2"/>
      <c r="E58" s="2"/>
      <c r="F58" s="2"/>
      <c r="G58" s="2"/>
      <c r="H58" s="2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9.75" customHeight="1">
      <c r="A59" s="39" t="s">
        <v>53</v>
      </c>
      <c r="B59" s="40"/>
      <c r="C59" s="40"/>
      <c r="D59" s="40"/>
      <c r="E59" s="14"/>
      <c r="F59" s="14"/>
      <c r="G59" s="14"/>
      <c r="H59" s="41">
        <f>H38-H41</f>
        <v>0</v>
      </c>
      <c r="I59" s="42" t="s">
        <v>6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9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9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9.75" customHeight="1">
      <c r="A62" s="3" t="s">
        <v>54</v>
      </c>
      <c r="B62" s="4"/>
      <c r="C62" s="4"/>
      <c r="D62" s="4"/>
      <c r="E62" s="4"/>
      <c r="F62" s="4"/>
      <c r="G62" s="4"/>
      <c r="H62" s="43">
        <f>H26+H59</f>
        <v>0</v>
      </c>
      <c r="I62" s="5" t="s">
        <v>13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9.75" customHeight="1">
      <c r="A63" s="6" t="s">
        <v>55</v>
      </c>
      <c r="B63" s="2"/>
      <c r="C63" s="2"/>
      <c r="D63" s="2"/>
      <c r="E63" s="2"/>
      <c r="F63" s="2"/>
      <c r="G63" s="2"/>
      <c r="H63" s="25">
        <f t="shared" ref="H63:I63" si="2">H9</f>
        <v>0</v>
      </c>
      <c r="I63" s="8" t="str">
        <f t="shared" si="2"/>
        <v>kr .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9.75" customHeight="1">
      <c r="A64" s="6"/>
      <c r="B64" s="2"/>
      <c r="C64" s="2"/>
      <c r="D64" s="2"/>
      <c r="E64" s="2"/>
      <c r="F64" s="2"/>
      <c r="G64" s="2"/>
      <c r="H64" s="2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9.75" customHeight="1">
      <c r="A65" s="6" t="s">
        <v>56</v>
      </c>
      <c r="B65" s="2"/>
      <c r="C65" s="2"/>
      <c r="D65" s="2"/>
      <c r="E65" s="2"/>
      <c r="F65" s="2"/>
      <c r="G65" s="2"/>
      <c r="H65" s="44">
        <f>H63-H62</f>
        <v>0</v>
      </c>
      <c r="I65" s="12" t="s">
        <v>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9.75" customHeight="1">
      <c r="A66" s="13"/>
      <c r="B66" s="14"/>
      <c r="C66" s="14"/>
      <c r="D66" s="14"/>
      <c r="E66" s="14"/>
      <c r="F66" s="14"/>
      <c r="G66" s="14"/>
      <c r="H66" s="14"/>
      <c r="I66" s="1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9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9.75" customHeight="1">
      <c r="A68" s="3" t="s">
        <v>57</v>
      </c>
      <c r="B68" s="45"/>
      <c r="C68" s="46"/>
      <c r="D68" s="46"/>
      <c r="E68" s="46"/>
      <c r="F68" s="46"/>
      <c r="G68" s="46"/>
      <c r="H68" s="47"/>
      <c r="I68" s="4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9.75" customHeight="1">
      <c r="A69" s="6" t="s">
        <v>58</v>
      </c>
      <c r="B69" s="49"/>
      <c r="C69" s="50"/>
      <c r="D69" s="50"/>
      <c r="E69" s="50"/>
      <c r="F69" s="50"/>
      <c r="G69" s="50"/>
      <c r="H69" s="51"/>
      <c r="I69" s="5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9.75" customHeight="1">
      <c r="A70" s="6" t="s">
        <v>59</v>
      </c>
      <c r="B70" s="49"/>
      <c r="C70" s="50"/>
      <c r="D70" s="50"/>
      <c r="E70" s="50"/>
      <c r="F70" s="50"/>
      <c r="G70" s="50"/>
      <c r="H70" s="51"/>
      <c r="I70" s="5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9.75" customHeight="1">
      <c r="A71" s="6" t="s">
        <v>60</v>
      </c>
      <c r="B71" s="49"/>
      <c r="C71" s="50"/>
      <c r="D71" s="50"/>
      <c r="E71" s="50"/>
      <c r="F71" s="50"/>
      <c r="G71" s="50"/>
      <c r="H71" s="51"/>
      <c r="I71" s="5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9.75" customHeight="1">
      <c r="A72" s="6"/>
      <c r="B72" s="21"/>
      <c r="C72" s="21"/>
      <c r="D72" s="21"/>
      <c r="E72" s="21"/>
      <c r="F72" s="21"/>
      <c r="G72" s="21"/>
      <c r="H72" s="21"/>
      <c r="I72" s="5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6" t="s">
        <v>61</v>
      </c>
      <c r="B73" s="21" t="s">
        <v>62</v>
      </c>
      <c r="C73" s="53"/>
      <c r="D73" s="54"/>
      <c r="E73" s="21" t="s">
        <v>63</v>
      </c>
      <c r="F73" s="53"/>
      <c r="G73" s="55"/>
      <c r="H73" s="54"/>
      <c r="I73" s="5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9.75" customHeight="1">
      <c r="A74" s="6"/>
      <c r="B74" s="21"/>
      <c r="C74" s="21"/>
      <c r="D74" s="21"/>
      <c r="E74" s="21"/>
      <c r="F74" s="21"/>
      <c r="G74" s="21"/>
      <c r="H74" s="21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9.75" customHeight="1">
      <c r="A75" s="6" t="s">
        <v>64</v>
      </c>
      <c r="B75" s="56"/>
      <c r="C75" s="55"/>
      <c r="D75" s="55"/>
      <c r="E75" s="55"/>
      <c r="F75" s="55"/>
      <c r="G75" s="55"/>
      <c r="H75" s="54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9.75" customHeight="1">
      <c r="A76" s="6" t="s">
        <v>65</v>
      </c>
      <c r="B76" s="56"/>
      <c r="C76" s="55"/>
      <c r="D76" s="55"/>
      <c r="E76" s="55"/>
      <c r="F76" s="55"/>
      <c r="G76" s="55"/>
      <c r="H76" s="54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9.75" customHeight="1">
      <c r="A77" s="13"/>
      <c r="B77" s="57"/>
      <c r="C77" s="57"/>
      <c r="D77" s="57"/>
      <c r="E77" s="57"/>
      <c r="F77" s="57"/>
      <c r="G77" s="57"/>
      <c r="H77" s="57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9.75" customHeight="1">
      <c r="A78" s="2"/>
      <c r="B78" s="21"/>
      <c r="C78" s="21"/>
      <c r="D78" s="21"/>
      <c r="E78" s="21"/>
      <c r="F78" s="21"/>
      <c r="G78" s="21"/>
      <c r="H78" s="2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9.75" customHeight="1">
      <c r="A79" s="2"/>
      <c r="B79" s="21"/>
      <c r="C79" s="21"/>
      <c r="D79" s="21"/>
      <c r="E79" s="21"/>
      <c r="F79" s="21"/>
      <c r="G79" s="21"/>
      <c r="H79" s="2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9.75" customHeight="1">
      <c r="A80" s="2"/>
      <c r="B80" s="21"/>
      <c r="C80" s="21"/>
      <c r="D80" s="21"/>
      <c r="E80" s="21"/>
      <c r="F80" s="21"/>
      <c r="G80" s="21"/>
      <c r="H80" s="2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9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9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9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9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9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9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9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9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9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9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9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9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9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9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9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9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9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9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9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9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9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9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9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9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9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9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9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9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9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9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9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9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9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9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9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9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9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9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9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9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9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9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9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9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9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9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9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9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9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9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9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9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9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9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9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9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9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9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9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9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9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9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9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9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9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9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9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9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9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9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9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9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9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9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9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9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9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9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9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9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9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9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9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9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9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9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9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9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9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9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9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9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9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9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9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9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9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9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9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9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9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9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9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9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9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9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9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9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9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9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9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9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9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9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9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9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9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9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9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9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9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9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9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9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9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9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9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9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9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9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9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9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9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9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9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9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9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9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9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9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9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9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9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9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9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9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9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9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9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9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9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9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9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9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9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9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9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9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9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9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9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9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9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9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9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9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9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9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9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9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9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9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9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9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9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9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9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9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9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9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9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9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9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9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9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9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9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9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9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9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9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9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9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9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9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9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9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9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9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9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9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9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9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9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9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9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9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9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9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9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9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9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9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9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9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9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9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9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9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9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9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9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9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9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9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9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9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9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9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9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9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9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9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9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9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9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9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9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9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9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9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9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9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9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9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9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9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9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9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9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9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9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9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9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9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9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9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9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9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9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9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9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9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9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9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9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9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9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9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9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9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9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9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9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9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9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9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9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9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9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9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9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9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9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9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9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9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9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9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9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9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9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9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9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9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9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9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9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9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9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9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9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9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9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9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9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9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9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9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9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9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9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9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9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9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9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9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9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9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9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9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9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9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9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9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9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9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9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9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9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9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9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9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9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9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9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9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9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9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9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9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9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9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9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9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9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9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9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9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9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9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9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9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9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9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9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9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9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9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9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9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9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9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9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9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9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9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9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9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9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9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9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9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9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9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9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9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9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9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9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9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9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9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9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9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9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9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9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9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9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9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9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9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9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9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9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9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9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9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9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9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9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9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9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9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9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9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9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9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9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9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9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9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9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9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9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9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9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9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9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9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9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9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9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9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9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9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9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9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9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9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9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9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9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9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9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9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9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9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9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9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9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9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9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9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9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9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9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9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9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9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9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9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9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9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9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9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9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9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9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9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9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9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9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9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9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9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9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9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9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9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9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9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9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9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9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9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9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9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9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9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9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9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9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9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9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9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9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9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9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9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9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9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9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9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9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9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9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9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9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9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9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9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9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9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9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9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9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9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9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9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9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9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9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9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9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9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9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9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9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9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9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9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9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9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9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9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9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9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9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9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9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9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9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9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9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9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9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9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9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9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9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9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9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9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9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9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9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9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9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9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9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9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9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9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9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9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9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9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9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9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9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9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9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9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9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9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9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9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9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9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9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9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9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9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9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9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9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9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9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9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9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9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9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9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9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9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9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9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9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9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9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9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9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9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9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9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9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9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9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9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9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9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9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9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9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9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9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9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9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9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9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9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9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9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9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9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9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9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9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9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9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9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9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9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9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9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9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9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9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9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9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9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9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9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9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9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9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9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9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9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9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9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9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9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9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9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9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9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9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9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9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9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9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9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9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9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9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9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9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9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9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9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9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9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9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9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9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9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9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9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9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9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9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9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9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9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9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9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9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9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9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9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9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9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9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9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9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9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9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9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9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9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9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9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9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9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9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9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9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9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9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9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9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9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9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9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9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9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9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9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9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9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9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9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9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9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9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9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9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9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9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9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9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9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9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9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9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9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9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9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9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9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9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9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9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9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9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9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9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9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9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9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9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9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9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9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9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9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9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9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9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9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9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9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9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9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9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9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9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9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9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9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9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9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9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9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9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9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9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9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9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9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9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9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9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9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9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9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9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9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9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9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9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9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9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9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9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9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9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9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9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9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9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9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9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9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9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9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9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9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9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9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9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9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9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9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9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9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9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9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9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9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9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9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9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9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9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9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9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9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9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9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9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9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9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9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9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9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9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9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9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9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9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9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9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9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9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9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9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9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9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9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9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9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9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9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9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9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9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9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9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9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9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9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9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9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9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9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9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9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9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9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9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9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9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9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9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9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9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9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9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9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9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9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9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9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9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9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9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9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9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9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9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9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9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9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9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9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9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9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9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9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9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9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9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9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9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9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9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9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9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9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9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9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9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9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9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9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9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9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9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9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9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9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9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9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9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9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9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B68:H68"/>
    <mergeCell ref="B69:H69"/>
    <mergeCell ref="B70:H70"/>
    <mergeCell ref="B71:H71"/>
    <mergeCell ref="C73:D73"/>
    <mergeCell ref="F73:H73"/>
    <mergeCell ref="B75:H75"/>
    <mergeCell ref="B76:H76"/>
  </mergeCells>
  <printOptions/>
  <pageMargins bottom="0.75" footer="0.0" header="0.0" left="0.7" right="0.7" top="0.75"/>
  <pageSetup paperSize="9" orientation="portrait"/>
  <headerFooter>
    <oddFooter>&amp;RConfidential - DKKOASTA / 2020-02-20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0.71"/>
    <col customWidth="1" min="3" max="3" width="6.57"/>
    <col customWidth="1" min="4" max="4" width="9.14"/>
    <col customWidth="1" min="5" max="5" width="9.57"/>
    <col customWidth="1" min="6" max="7" width="9.14"/>
    <col customWidth="1" min="8" max="8" width="3.71"/>
    <col customWidth="1" min="9" max="9" width="9.14"/>
    <col customWidth="1" min="10" max="10" width="11.0"/>
    <col customWidth="1" min="11" max="11" width="9.14"/>
  </cols>
  <sheetData>
    <row r="1" ht="21.75" customHeight="1">
      <c r="A1" s="58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19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2.75" customHeight="1">
      <c r="A3" s="60" t="s">
        <v>67</v>
      </c>
      <c r="B3" s="61"/>
      <c r="C3" s="62"/>
      <c r="D3" s="62"/>
      <c r="E3" s="62"/>
      <c r="F3" s="62"/>
      <c r="G3" s="62"/>
      <c r="H3" s="62"/>
      <c r="I3" s="62"/>
      <c r="J3" s="62"/>
      <c r="K3" s="6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12.75" customHeight="1">
      <c r="A4" s="64" t="s">
        <v>68</v>
      </c>
      <c r="B4" s="59"/>
      <c r="C4" s="59"/>
      <c r="D4" s="65"/>
      <c r="E4" s="59" t="s">
        <v>69</v>
      </c>
      <c r="F4" s="66">
        <f>Budget!E3</f>
        <v>100</v>
      </c>
      <c r="G4" s="59" t="s">
        <v>6</v>
      </c>
      <c r="H4" s="59"/>
      <c r="I4" s="59"/>
      <c r="J4" s="66">
        <f>D4*F4</f>
        <v>0</v>
      </c>
      <c r="K4" s="67" t="s">
        <v>6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12.75" customHeight="1">
      <c r="A5" s="64" t="s">
        <v>70</v>
      </c>
      <c r="B5" s="59"/>
      <c r="C5" s="59"/>
      <c r="D5" s="65"/>
      <c r="E5" s="65"/>
      <c r="F5" s="65"/>
      <c r="G5" s="59"/>
      <c r="H5" s="59"/>
      <c r="I5" s="59"/>
      <c r="J5" s="59"/>
      <c r="K5" s="67" t="s">
        <v>6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2.75" customHeight="1">
      <c r="A6" s="64"/>
      <c r="B6" s="59"/>
      <c r="C6" s="59"/>
      <c r="D6" s="59"/>
      <c r="G6" s="59"/>
      <c r="H6" s="59"/>
      <c r="I6" s="59"/>
      <c r="J6" s="59"/>
      <c r="K6" s="67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A7" s="64"/>
      <c r="B7" s="59"/>
      <c r="C7" s="59"/>
      <c r="D7" s="59"/>
      <c r="G7" s="59"/>
      <c r="H7" s="59"/>
      <c r="I7" s="59"/>
      <c r="J7" s="59"/>
      <c r="K7" s="6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2.75" customHeight="1">
      <c r="A8" s="68" t="s">
        <v>71</v>
      </c>
      <c r="B8" s="69"/>
      <c r="C8" s="69"/>
      <c r="D8" s="69"/>
      <c r="E8" s="69"/>
      <c r="F8" s="69"/>
      <c r="G8" s="69"/>
      <c r="H8" s="69"/>
      <c r="I8" s="59"/>
      <c r="J8" s="70">
        <f>SUM(J4:J7)</f>
        <v>0</v>
      </c>
      <c r="K8" s="71" t="s">
        <v>6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2.75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2.75" customHeight="1">
      <c r="A10" s="69"/>
      <c r="B10" s="69"/>
      <c r="C10" s="69"/>
      <c r="D10" s="69"/>
      <c r="E10" s="69"/>
      <c r="F10" s="69"/>
      <c r="G10" s="69"/>
      <c r="H10" s="69"/>
      <c r="I10" s="59"/>
      <c r="J10" s="77"/>
      <c r="K10" s="69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A11" s="60" t="s">
        <v>72</v>
      </c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2.75" customHeight="1">
      <c r="A12" s="64" t="s">
        <v>73</v>
      </c>
      <c r="B12" s="59"/>
      <c r="C12" s="59" t="s">
        <v>74</v>
      </c>
      <c r="D12" s="59"/>
      <c r="E12" s="59"/>
      <c r="F12" s="59" t="s">
        <v>75</v>
      </c>
      <c r="G12" s="59"/>
      <c r="H12" s="59"/>
      <c r="I12" s="59"/>
      <c r="J12" s="59"/>
      <c r="K12" s="67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75" customHeight="1">
      <c r="A13" s="78"/>
      <c r="B13" s="59"/>
      <c r="C13" s="59"/>
      <c r="F13" s="59">
        <v>1.0</v>
      </c>
      <c r="G13" s="66"/>
      <c r="H13" s="59" t="s">
        <v>6</v>
      </c>
      <c r="I13" s="59"/>
      <c r="J13" s="59"/>
      <c r="K13" s="67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75" customHeight="1">
      <c r="A14" s="79"/>
      <c r="B14" s="59"/>
      <c r="C14" s="80"/>
      <c r="D14" s="81"/>
      <c r="E14" s="81"/>
      <c r="F14" s="59">
        <v>2.0</v>
      </c>
      <c r="G14" s="82"/>
      <c r="H14" s="59" t="s">
        <v>6</v>
      </c>
      <c r="I14" s="59"/>
      <c r="J14" s="59"/>
      <c r="K14" s="67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2.75" customHeight="1">
      <c r="A15" s="79"/>
      <c r="B15" s="59"/>
      <c r="C15" s="80"/>
      <c r="D15" s="81"/>
      <c r="E15" s="81"/>
      <c r="F15" s="59">
        <v>3.0</v>
      </c>
      <c r="G15" s="82"/>
      <c r="H15" s="59" t="s">
        <v>6</v>
      </c>
      <c r="I15" s="59"/>
      <c r="J15" s="59"/>
      <c r="K15" s="67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2.75" customHeight="1">
      <c r="A16" s="79"/>
      <c r="B16" s="59"/>
      <c r="C16" s="80"/>
      <c r="D16" s="81"/>
      <c r="E16" s="81"/>
      <c r="F16" s="59">
        <v>4.0</v>
      </c>
      <c r="G16" s="82"/>
      <c r="H16" s="59" t="s">
        <v>6</v>
      </c>
      <c r="I16" s="59"/>
      <c r="J16" s="59"/>
      <c r="K16" s="67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2.75" customHeight="1">
      <c r="A17" s="79"/>
      <c r="B17" s="59"/>
      <c r="C17" s="80"/>
      <c r="D17" s="80"/>
      <c r="E17" s="80"/>
      <c r="F17" s="59">
        <v>5.0</v>
      </c>
      <c r="G17" s="82"/>
      <c r="H17" s="59" t="s">
        <v>10</v>
      </c>
      <c r="I17" s="34"/>
      <c r="J17" s="59"/>
      <c r="K17" s="67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2.75" customHeight="1">
      <c r="A18" s="79"/>
      <c r="B18" s="59"/>
      <c r="C18" s="80"/>
      <c r="D18" s="81"/>
      <c r="E18" s="81"/>
      <c r="F18" s="59">
        <v>6.0</v>
      </c>
      <c r="G18" s="82"/>
      <c r="H18" s="59" t="s">
        <v>6</v>
      </c>
      <c r="I18" s="59"/>
      <c r="J18" s="59"/>
      <c r="K18" s="67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2.75" customHeight="1">
      <c r="A19" s="79"/>
      <c r="B19" s="59"/>
      <c r="C19" s="80"/>
      <c r="D19" s="80"/>
      <c r="E19" s="80"/>
      <c r="F19" s="59">
        <v>7.0</v>
      </c>
      <c r="G19" s="82"/>
      <c r="H19" s="59" t="s">
        <v>10</v>
      </c>
      <c r="I19" s="34"/>
      <c r="J19" s="59"/>
      <c r="K19" s="67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2.75" customHeight="1">
      <c r="A20" s="79"/>
      <c r="B20" s="59"/>
      <c r="C20" s="80"/>
      <c r="D20" s="81"/>
      <c r="E20" s="81"/>
      <c r="F20" s="59">
        <v>8.0</v>
      </c>
      <c r="G20" s="82"/>
      <c r="H20" s="59" t="s">
        <v>6</v>
      </c>
      <c r="I20" s="59"/>
      <c r="J20" s="59"/>
      <c r="K20" s="6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2.75" customHeight="1">
      <c r="A21" s="79"/>
      <c r="B21" s="59"/>
      <c r="C21" s="80"/>
      <c r="D21" s="81"/>
      <c r="E21" s="81"/>
      <c r="F21" s="59">
        <v>9.0</v>
      </c>
      <c r="G21" s="82"/>
      <c r="H21" s="59" t="s">
        <v>6</v>
      </c>
      <c r="I21" s="59"/>
      <c r="J21" s="59"/>
      <c r="K21" s="6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2.75" customHeight="1">
      <c r="A22" s="83"/>
      <c r="B22" s="59"/>
      <c r="C22" s="80"/>
      <c r="D22" s="81"/>
      <c r="E22" s="81"/>
      <c r="F22" s="59">
        <v>10.0</v>
      </c>
      <c r="G22" s="82"/>
      <c r="H22" s="59" t="s">
        <v>6</v>
      </c>
      <c r="I22" s="59"/>
      <c r="J22" s="59"/>
      <c r="K22" s="67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2.75" customHeight="1">
      <c r="A23" s="64"/>
      <c r="B23" s="59"/>
      <c r="C23" s="59"/>
      <c r="D23" s="84"/>
      <c r="E23" s="84"/>
      <c r="F23" s="59"/>
      <c r="G23" s="66"/>
      <c r="H23" s="59"/>
      <c r="I23" s="59"/>
      <c r="J23" s="59"/>
      <c r="K23" s="67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2.75" customHeight="1">
      <c r="A24" s="68" t="s">
        <v>76</v>
      </c>
      <c r="B24" s="59"/>
      <c r="C24" s="59"/>
      <c r="D24" s="59"/>
      <c r="E24" s="59"/>
      <c r="F24" s="59"/>
      <c r="G24" s="59"/>
      <c r="H24" s="59"/>
      <c r="I24" s="59"/>
      <c r="J24" s="70">
        <f>SUM(G13:G22)</f>
        <v>0</v>
      </c>
      <c r="K24" s="71" t="s">
        <v>6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2.75" customHeight="1">
      <c r="A25" s="72"/>
      <c r="B25" s="74"/>
      <c r="C25" s="74"/>
      <c r="D25" s="74"/>
      <c r="E25" s="74"/>
      <c r="F25" s="74"/>
      <c r="G25" s="74"/>
      <c r="H25" s="74"/>
      <c r="I25" s="74"/>
      <c r="J25" s="75"/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2.75" customHeight="1">
      <c r="A26" s="69"/>
      <c r="B26" s="59"/>
      <c r="C26" s="59"/>
      <c r="D26" s="59"/>
      <c r="E26" s="59"/>
      <c r="F26" s="59"/>
      <c r="G26" s="59"/>
      <c r="H26" s="59"/>
      <c r="I26" s="59"/>
      <c r="J26" s="77"/>
      <c r="K26" s="69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2.75" customHeight="1">
      <c r="A27" s="60" t="s">
        <v>23</v>
      </c>
      <c r="B27" s="61"/>
      <c r="C27" s="62"/>
      <c r="D27" s="62"/>
      <c r="E27" s="62"/>
      <c r="F27" s="62"/>
      <c r="G27" s="85" t="s">
        <v>24</v>
      </c>
      <c r="H27" s="85"/>
      <c r="I27" s="85" t="s">
        <v>25</v>
      </c>
      <c r="J27" s="62"/>
      <c r="K27" s="6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2.75" customHeight="1">
      <c r="A28" s="64" t="s">
        <v>26</v>
      </c>
      <c r="B28" s="59"/>
      <c r="C28" s="59"/>
      <c r="D28" s="59"/>
      <c r="E28" s="66"/>
      <c r="F28" s="59"/>
      <c r="G28" s="65" t="str">
        <f>Budget!C31</f>
        <v/>
      </c>
      <c r="H28" s="86" t="str">
        <f>Budget!D31</f>
        <v>kr.</v>
      </c>
      <c r="I28" s="65" t="str">
        <f>Budget!E31</f>
        <v/>
      </c>
      <c r="J28" s="59" t="s">
        <v>6</v>
      </c>
      <c r="K28" s="67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2.75" customHeight="1">
      <c r="A29" s="64" t="s">
        <v>27</v>
      </c>
      <c r="B29" s="59"/>
      <c r="C29" s="59"/>
      <c r="D29" s="59"/>
      <c r="E29" s="66"/>
      <c r="F29" s="59"/>
      <c r="G29" s="65" t="str">
        <f>Budget!C32</f>
        <v/>
      </c>
      <c r="H29" s="86" t="str">
        <f>Budget!D32</f>
        <v>kr.</v>
      </c>
      <c r="I29" s="65" t="str">
        <f>Budget!E32</f>
        <v/>
      </c>
      <c r="J29" s="59" t="s">
        <v>6</v>
      </c>
      <c r="K29" s="67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2.75" customHeight="1">
      <c r="A30" s="64" t="s">
        <v>28</v>
      </c>
      <c r="B30" s="59"/>
      <c r="C30" s="59"/>
      <c r="D30" s="59"/>
      <c r="E30" s="66"/>
      <c r="F30" s="59"/>
      <c r="G30" s="65" t="str">
        <f>Budget!C33</f>
        <v/>
      </c>
      <c r="H30" s="86" t="str">
        <f>Budget!D33</f>
        <v>kr.</v>
      </c>
      <c r="I30" s="65" t="str">
        <f>Budget!E33</f>
        <v/>
      </c>
      <c r="J30" s="59" t="s">
        <v>6</v>
      </c>
      <c r="K30" s="67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2.75" customHeight="1">
      <c r="A31" s="64" t="s">
        <v>29</v>
      </c>
      <c r="B31" s="59"/>
      <c r="C31" s="59"/>
      <c r="D31" s="59"/>
      <c r="E31" s="66"/>
      <c r="F31" s="59"/>
      <c r="G31" s="65" t="str">
        <f>Budget!C34</f>
        <v/>
      </c>
      <c r="H31" s="86" t="str">
        <f>Budget!D34</f>
        <v>kr.</v>
      </c>
      <c r="I31" s="65" t="str">
        <f>Budget!E34</f>
        <v/>
      </c>
      <c r="J31" s="59" t="s">
        <v>6</v>
      </c>
      <c r="K31" s="67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2.75" customHeight="1">
      <c r="A32" s="64" t="s">
        <v>30</v>
      </c>
      <c r="B32" s="59"/>
      <c r="C32" s="59"/>
      <c r="D32" s="59"/>
      <c r="E32" s="66"/>
      <c r="F32" s="59"/>
      <c r="G32" s="65" t="str">
        <f>Budget!C35</f>
        <v/>
      </c>
      <c r="H32" s="86" t="str">
        <f>Budget!D35</f>
        <v>kr.</v>
      </c>
      <c r="I32" s="65" t="str">
        <f>Budget!E35</f>
        <v/>
      </c>
      <c r="J32" s="59" t="s">
        <v>6</v>
      </c>
      <c r="K32" s="67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2.75" customHeight="1">
      <c r="A33" s="64" t="s">
        <v>31</v>
      </c>
      <c r="B33" s="59"/>
      <c r="C33" s="59"/>
      <c r="D33" s="59"/>
      <c r="E33" s="66"/>
      <c r="F33" s="59"/>
      <c r="G33" s="65" t="str">
        <f>Budget!C36</f>
        <v>x</v>
      </c>
      <c r="H33" s="86" t="str">
        <f>Budget!D36</f>
        <v>kr.</v>
      </c>
      <c r="I33" s="65" t="str">
        <f>Budget!E36</f>
        <v/>
      </c>
      <c r="J33" s="59" t="s">
        <v>6</v>
      </c>
      <c r="K33" s="67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2.75" customHeight="1">
      <c r="A34" s="64" t="s">
        <v>33</v>
      </c>
      <c r="B34" s="59"/>
      <c r="C34" s="59"/>
      <c r="D34" s="59"/>
      <c r="E34" s="66"/>
      <c r="F34" s="59"/>
      <c r="G34" s="65" t="str">
        <f>Budget!C37</f>
        <v/>
      </c>
      <c r="H34" s="86" t="str">
        <f>Budget!D37</f>
        <v>kr.</v>
      </c>
      <c r="I34" s="65" t="str">
        <f>Budget!E37</f>
        <v/>
      </c>
      <c r="J34" s="59" t="s">
        <v>6</v>
      </c>
      <c r="K34" s="67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2.75" customHeight="1">
      <c r="A35" s="68" t="s">
        <v>34</v>
      </c>
      <c r="B35" s="69"/>
      <c r="C35" s="59"/>
      <c r="D35" s="59"/>
      <c r="E35" s="59"/>
      <c r="F35" s="59"/>
      <c r="G35" s="59"/>
      <c r="H35" s="59"/>
      <c r="I35" s="66"/>
      <c r="J35" s="77">
        <f>SUM(G28:I33)</f>
        <v>0</v>
      </c>
      <c r="K35" s="87" t="s">
        <v>6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2.75" customHeight="1">
      <c r="A36" s="64"/>
      <c r="B36" s="59"/>
      <c r="C36" s="59"/>
      <c r="D36" s="59"/>
      <c r="E36" s="59"/>
      <c r="F36" s="59"/>
      <c r="G36" s="59"/>
      <c r="H36" s="59"/>
      <c r="I36" s="59"/>
      <c r="J36" s="59"/>
      <c r="K36" s="67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75" customHeight="1">
      <c r="A37" s="68"/>
      <c r="B37" s="59"/>
      <c r="C37" s="59"/>
      <c r="D37" s="59"/>
      <c r="E37" s="59"/>
      <c r="F37" s="59"/>
      <c r="G37" s="59"/>
      <c r="H37" s="59"/>
      <c r="I37" s="59"/>
      <c r="J37" s="77"/>
      <c r="K37" s="87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2.75" customHeight="1">
      <c r="A38" s="68" t="s">
        <v>37</v>
      </c>
      <c r="B38" s="59"/>
      <c r="C38" s="59"/>
      <c r="D38" s="88" t="s">
        <v>35</v>
      </c>
      <c r="E38" s="89">
        <f>SUM(G28:G33)*0.65</f>
        <v>0</v>
      </c>
      <c r="F38" s="88" t="s">
        <v>36</v>
      </c>
      <c r="G38" s="89">
        <f>IF($D$47&gt;$I$47,$I$47,$D$47)</f>
        <v>0</v>
      </c>
      <c r="H38" s="66"/>
      <c r="I38" s="59"/>
      <c r="J38" s="77">
        <f>E38+G38</f>
        <v>0</v>
      </c>
      <c r="K38" s="87" t="s">
        <v>6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2.75" customHeight="1">
      <c r="A39" s="68"/>
      <c r="B39" s="59"/>
      <c r="C39" s="59"/>
      <c r="D39" s="88"/>
      <c r="E39" s="66"/>
      <c r="F39" s="90"/>
      <c r="G39" s="66"/>
      <c r="H39" s="66"/>
      <c r="I39" s="59"/>
      <c r="J39" s="77"/>
      <c r="K39" s="87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2.75" customHeight="1">
      <c r="A40" s="68" t="s">
        <v>38</v>
      </c>
      <c r="B40" s="59"/>
      <c r="C40" s="59"/>
      <c r="D40" s="59"/>
      <c r="E40" s="59"/>
      <c r="F40" s="59"/>
      <c r="G40" s="59"/>
      <c r="H40" s="59"/>
      <c r="I40" s="59"/>
      <c r="J40" s="59"/>
      <c r="K40" s="67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2.75" customHeight="1">
      <c r="A41" s="64" t="s">
        <v>39</v>
      </c>
      <c r="B41" s="59"/>
      <c r="C41" s="59"/>
      <c r="D41" s="59"/>
      <c r="E41" s="59"/>
      <c r="F41" s="59"/>
      <c r="G41" s="59"/>
      <c r="H41" s="59"/>
      <c r="I41" s="59"/>
      <c r="J41" s="59"/>
      <c r="K41" s="67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2.75" customHeight="1">
      <c r="A42" s="64" t="s">
        <v>40</v>
      </c>
      <c r="B42" s="59"/>
      <c r="C42" s="59"/>
      <c r="D42" s="59"/>
      <c r="E42" s="91"/>
      <c r="F42" s="59"/>
      <c r="G42" s="91" t="str">
        <f>Budget!E45</f>
        <v/>
      </c>
      <c r="H42" s="59"/>
      <c r="I42" s="59" t="s">
        <v>41</v>
      </c>
      <c r="J42" s="59"/>
      <c r="K42" s="67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0.5" customHeight="1">
      <c r="A43" s="64" t="s">
        <v>42</v>
      </c>
      <c r="B43" s="59"/>
      <c r="C43" s="59"/>
      <c r="D43" s="59"/>
      <c r="E43" s="59"/>
      <c r="F43" s="59"/>
      <c r="G43" s="59"/>
      <c r="H43" s="59"/>
      <c r="I43" s="59"/>
      <c r="J43" s="59"/>
      <c r="K43" s="67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0.5" customHeight="1">
      <c r="A44" s="64" t="s">
        <v>43</v>
      </c>
      <c r="B44" s="59"/>
      <c r="C44" s="59"/>
      <c r="D44" s="59"/>
      <c r="E44" s="59"/>
      <c r="F44" s="59"/>
      <c r="G44" s="59"/>
      <c r="H44" s="59"/>
      <c r="I44" s="59"/>
      <c r="J44" s="59"/>
      <c r="K44" s="67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75" customHeight="1">
      <c r="A45" s="64"/>
      <c r="B45" s="59"/>
      <c r="C45" s="59"/>
      <c r="D45" s="59"/>
      <c r="E45" s="59"/>
      <c r="F45" s="59"/>
      <c r="G45" s="59"/>
      <c r="H45" s="59"/>
      <c r="I45" s="59"/>
      <c r="J45" s="59"/>
      <c r="K45" s="67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2.75" customHeight="1">
      <c r="A46" s="68" t="s">
        <v>44</v>
      </c>
      <c r="B46" s="59"/>
      <c r="C46" s="59"/>
      <c r="D46" s="59"/>
      <c r="E46" s="59"/>
      <c r="F46" s="59"/>
      <c r="G46" s="59"/>
      <c r="H46" s="59"/>
      <c r="I46" s="59"/>
      <c r="J46" s="59"/>
      <c r="K46" s="67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0.5" customHeight="1">
      <c r="A47" s="64" t="s">
        <v>45</v>
      </c>
      <c r="B47" s="59"/>
      <c r="C47" s="66"/>
      <c r="D47" s="92">
        <f>SUM(I28:I33)*E53</f>
        <v>0</v>
      </c>
      <c r="E47" s="59" t="s">
        <v>6</v>
      </c>
      <c r="F47" s="59" t="s">
        <v>46</v>
      </c>
      <c r="G47" s="59"/>
      <c r="H47" s="59"/>
      <c r="I47" s="66">
        <f>$G$42*(E54*E53)</f>
        <v>0</v>
      </c>
      <c r="J47" s="59" t="s">
        <v>6</v>
      </c>
      <c r="K47" s="67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0.5" customHeight="1">
      <c r="A48" s="64" t="s">
        <v>77</v>
      </c>
      <c r="B48" s="59"/>
      <c r="C48" s="59"/>
      <c r="D48" s="66"/>
      <c r="E48" s="59"/>
      <c r="F48" s="59"/>
      <c r="G48" s="59"/>
      <c r="H48" s="59"/>
      <c r="I48" s="59"/>
      <c r="J48" s="59"/>
      <c r="K48" s="67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0.5" customHeight="1">
      <c r="A49" s="64" t="s">
        <v>48</v>
      </c>
      <c r="B49" s="59"/>
      <c r="C49" s="59"/>
      <c r="D49" s="66"/>
      <c r="E49" s="59"/>
      <c r="F49" s="59"/>
      <c r="G49" s="59"/>
      <c r="H49" s="59"/>
      <c r="I49" s="59"/>
      <c r="J49" s="59"/>
      <c r="K49" s="67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0.5" customHeight="1">
      <c r="A50" s="59"/>
      <c r="B50" s="59"/>
      <c r="C50" s="59"/>
      <c r="D50" s="66"/>
      <c r="E50" s="59"/>
      <c r="F50" s="59"/>
      <c r="G50" s="59"/>
      <c r="H50" s="59"/>
      <c r="I50" s="59"/>
      <c r="J50" s="59"/>
      <c r="K50" s="67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0.5" customHeight="1">
      <c r="A51" s="33" t="s">
        <v>49</v>
      </c>
      <c r="B51" s="59"/>
      <c r="C51" s="59"/>
      <c r="D51" s="66"/>
      <c r="E51" s="59"/>
      <c r="F51" s="59"/>
      <c r="G51" s="59"/>
      <c r="H51" s="59"/>
      <c r="I51" s="59"/>
      <c r="J51" s="59"/>
      <c r="K51" s="67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0.5" customHeight="1">
      <c r="A52" s="64"/>
      <c r="B52" s="59"/>
      <c r="C52" s="59"/>
      <c r="D52" s="66"/>
      <c r="E52" s="59"/>
      <c r="F52" s="59"/>
      <c r="G52" s="59"/>
      <c r="H52" s="59"/>
      <c r="I52" s="59"/>
      <c r="J52" s="59"/>
      <c r="K52" s="67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0.5" customHeight="1">
      <c r="A53" s="93" t="s">
        <v>78</v>
      </c>
      <c r="B53" s="59"/>
      <c r="C53" s="59"/>
      <c r="D53" s="34"/>
      <c r="E53" s="94">
        <v>0.65</v>
      </c>
      <c r="F53" s="59"/>
      <c r="G53" s="59"/>
      <c r="H53" s="59"/>
      <c r="I53" s="59"/>
      <c r="J53" s="59"/>
      <c r="K53" s="67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0.5" customHeight="1">
      <c r="A54" s="93" t="s">
        <v>79</v>
      </c>
      <c r="B54" s="59"/>
      <c r="C54" s="59"/>
      <c r="D54" s="66"/>
      <c r="E54" s="34">
        <v>133.45</v>
      </c>
      <c r="F54" s="34" t="s">
        <v>10</v>
      </c>
      <c r="G54" s="59"/>
      <c r="H54" s="59"/>
      <c r="I54" s="59"/>
      <c r="J54" s="59"/>
      <c r="K54" s="67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0.5" customHeight="1">
      <c r="A55" s="64"/>
      <c r="B55" s="59"/>
      <c r="C55" s="59"/>
      <c r="D55" s="66"/>
      <c r="E55" s="59"/>
      <c r="F55" s="59"/>
      <c r="G55" s="59"/>
      <c r="H55" s="59"/>
      <c r="I55" s="59"/>
      <c r="J55" s="59"/>
      <c r="K55" s="67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2.75" customHeight="1">
      <c r="A56" s="68" t="s">
        <v>80</v>
      </c>
      <c r="B56" s="59"/>
      <c r="C56" s="59"/>
      <c r="D56" s="59"/>
      <c r="E56" s="59"/>
      <c r="F56" s="59"/>
      <c r="G56" s="59"/>
      <c r="H56" s="59"/>
      <c r="I56" s="59"/>
      <c r="J56" s="70">
        <f>J35-J38</f>
        <v>0</v>
      </c>
      <c r="K56" s="71" t="s">
        <v>6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2.75" customHeight="1">
      <c r="A57" s="72"/>
      <c r="B57" s="74"/>
      <c r="C57" s="74"/>
      <c r="D57" s="74"/>
      <c r="E57" s="74"/>
      <c r="F57" s="74"/>
      <c r="G57" s="74"/>
      <c r="H57" s="74"/>
      <c r="I57" s="74"/>
      <c r="J57" s="75"/>
      <c r="K57" s="76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10.5" customHeight="1">
      <c r="A58" s="59"/>
      <c r="B58" s="59"/>
      <c r="C58" s="59"/>
      <c r="D58" s="66"/>
      <c r="E58" s="59"/>
      <c r="F58" s="59"/>
      <c r="G58" s="59"/>
      <c r="H58" s="59"/>
      <c r="I58" s="59"/>
      <c r="J58" s="59"/>
      <c r="K58" s="59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0.5" customHeight="1">
      <c r="A59" s="3" t="s">
        <v>54</v>
      </c>
      <c r="B59" s="62"/>
      <c r="C59" s="62"/>
      <c r="D59" s="95"/>
      <c r="E59" s="62"/>
      <c r="F59" s="62"/>
      <c r="G59" s="62"/>
      <c r="H59" s="62"/>
      <c r="I59" s="62"/>
      <c r="J59" s="95">
        <f>J56+J24</f>
        <v>0</v>
      </c>
      <c r="K59" s="63" t="s">
        <v>6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0.5" customHeight="1">
      <c r="A60" s="6" t="s">
        <v>55</v>
      </c>
      <c r="B60" s="59"/>
      <c r="C60" s="59"/>
      <c r="D60" s="66"/>
      <c r="E60" s="59"/>
      <c r="F60" s="59"/>
      <c r="G60" s="59"/>
      <c r="H60" s="59"/>
      <c r="I60" s="59"/>
      <c r="J60" s="66">
        <f>J8</f>
        <v>0</v>
      </c>
      <c r="K60" s="67" t="s">
        <v>6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0.5" customHeight="1">
      <c r="A61" s="64"/>
      <c r="B61" s="59"/>
      <c r="C61" s="59"/>
      <c r="D61" s="66"/>
      <c r="E61" s="59"/>
      <c r="F61" s="59"/>
      <c r="G61" s="59"/>
      <c r="H61" s="59"/>
      <c r="I61" s="59"/>
      <c r="J61" s="59"/>
      <c r="K61" s="67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2.75" customHeight="1">
      <c r="A62" s="68" t="s">
        <v>81</v>
      </c>
      <c r="B62" s="59"/>
      <c r="C62" s="59"/>
      <c r="D62" s="88"/>
      <c r="E62" s="66"/>
      <c r="F62" s="90"/>
      <c r="G62" s="66"/>
      <c r="H62" s="66"/>
      <c r="I62" s="59"/>
      <c r="J62" s="70">
        <f>J60-J59</f>
        <v>0</v>
      </c>
      <c r="K62" s="71" t="s">
        <v>6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2.75" customHeight="1">
      <c r="A63" s="72"/>
      <c r="B63" s="74"/>
      <c r="C63" s="74"/>
      <c r="D63" s="96"/>
      <c r="E63" s="97"/>
      <c r="F63" s="98"/>
      <c r="G63" s="97"/>
      <c r="H63" s="97"/>
      <c r="I63" s="74"/>
      <c r="J63" s="75"/>
      <c r="K63" s="76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0.5" customHeight="1">
      <c r="A64" s="59"/>
      <c r="B64" s="59"/>
      <c r="C64" s="59"/>
      <c r="D64" s="66"/>
      <c r="E64" s="59"/>
      <c r="F64" s="59"/>
      <c r="G64" s="59"/>
      <c r="H64" s="59"/>
      <c r="I64" s="59"/>
      <c r="J64" s="59"/>
      <c r="K64" s="59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0.5" customHeight="1">
      <c r="A65" s="99"/>
      <c r="B65" s="62"/>
      <c r="C65" s="62"/>
      <c r="D65" s="95"/>
      <c r="E65" s="62"/>
      <c r="F65" s="62"/>
      <c r="G65" s="62"/>
      <c r="H65" s="62"/>
      <c r="I65" s="62"/>
      <c r="J65" s="62"/>
      <c r="K65" s="63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2.75" customHeight="1">
      <c r="A66" s="6" t="s">
        <v>57</v>
      </c>
      <c r="B66" s="9"/>
      <c r="C66" s="34"/>
      <c r="D66" s="100" t="str">
        <f>Budget!B68</f>
        <v/>
      </c>
      <c r="E66" s="9"/>
      <c r="F66" s="9"/>
      <c r="G66" s="9"/>
      <c r="H66" s="9"/>
      <c r="I66" s="9"/>
      <c r="J66" s="9"/>
      <c r="K66" s="52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2.75" customHeight="1">
      <c r="A67" s="6" t="s">
        <v>58</v>
      </c>
      <c r="B67" s="9"/>
      <c r="C67" s="34"/>
      <c r="D67" s="100" t="str">
        <f>Budget!B69</f>
        <v/>
      </c>
      <c r="E67" s="9"/>
      <c r="F67" s="9"/>
      <c r="G67" s="9"/>
      <c r="H67" s="9"/>
      <c r="I67" s="9"/>
      <c r="J67" s="9"/>
      <c r="K67" s="52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2.75" customHeight="1">
      <c r="A68" s="6" t="s">
        <v>59</v>
      </c>
      <c r="B68" s="9"/>
      <c r="C68" s="34"/>
      <c r="D68" s="100" t="str">
        <f>Budget!B70</f>
        <v/>
      </c>
      <c r="E68" s="9"/>
      <c r="F68" s="9"/>
      <c r="G68" s="9"/>
      <c r="H68" s="9"/>
      <c r="I68" s="9"/>
      <c r="J68" s="9"/>
      <c r="K68" s="52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2.75" customHeight="1">
      <c r="A69" s="6" t="s">
        <v>60</v>
      </c>
      <c r="B69" s="9"/>
      <c r="C69" s="34"/>
      <c r="D69" s="100" t="str">
        <f>Budget!B71</f>
        <v/>
      </c>
      <c r="E69" s="9"/>
      <c r="F69" s="9"/>
      <c r="G69" s="9"/>
      <c r="H69" s="9"/>
      <c r="I69" s="9"/>
      <c r="J69" s="9"/>
      <c r="K69" s="52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2.75" customHeight="1">
      <c r="A70" s="6"/>
      <c r="B70" s="2"/>
      <c r="C70" s="34"/>
      <c r="D70" s="34"/>
      <c r="E70" s="2"/>
      <c r="F70" s="2"/>
      <c r="G70" s="21"/>
      <c r="H70" s="21"/>
      <c r="I70" s="21"/>
      <c r="J70" s="2"/>
      <c r="K70" s="52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2.75" customHeight="1">
      <c r="A71" s="6" t="s">
        <v>61</v>
      </c>
      <c r="B71" s="34"/>
      <c r="C71" s="34"/>
      <c r="D71" s="26" t="s">
        <v>62</v>
      </c>
      <c r="E71" s="101" t="str">
        <f>Budget!C73</f>
        <v/>
      </c>
      <c r="F71" s="102"/>
      <c r="G71" s="26" t="s">
        <v>63</v>
      </c>
      <c r="H71" s="9"/>
      <c r="I71" s="101" t="str">
        <f>Budget!F73</f>
        <v/>
      </c>
      <c r="J71" s="102"/>
      <c r="K71" s="52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2.75" customHeight="1">
      <c r="A72" s="6"/>
      <c r="B72" s="2"/>
      <c r="C72" s="34"/>
      <c r="D72" s="34"/>
      <c r="E72" s="2"/>
      <c r="F72" s="2"/>
      <c r="G72" s="21"/>
      <c r="H72" s="21"/>
      <c r="I72" s="21"/>
      <c r="J72" s="2"/>
      <c r="K72" s="8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2.75" customHeight="1">
      <c r="A73" s="6" t="s">
        <v>64</v>
      </c>
      <c r="B73" s="9"/>
      <c r="C73" s="34"/>
      <c r="D73" s="100" t="str">
        <f>Budget!B75</f>
        <v/>
      </c>
      <c r="E73" s="9"/>
      <c r="F73" s="9"/>
      <c r="G73" s="9"/>
      <c r="H73" s="9"/>
      <c r="I73" s="9"/>
      <c r="J73" s="9"/>
      <c r="K73" s="8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2.75" customHeight="1">
      <c r="A74" s="6" t="s">
        <v>65</v>
      </c>
      <c r="B74" s="9"/>
      <c r="C74" s="34"/>
      <c r="D74" s="100" t="str">
        <f>Budget!B76</f>
        <v/>
      </c>
      <c r="E74" s="9"/>
      <c r="F74" s="9"/>
      <c r="G74" s="9"/>
      <c r="H74" s="9"/>
      <c r="I74" s="9"/>
      <c r="J74" s="9"/>
      <c r="K74" s="8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2.75" customHeight="1">
      <c r="A75" s="13"/>
      <c r="B75" s="57"/>
      <c r="C75" s="57"/>
      <c r="D75" s="57"/>
      <c r="E75" s="57"/>
      <c r="F75" s="57"/>
      <c r="G75" s="57"/>
      <c r="H75" s="57"/>
      <c r="I75" s="14"/>
      <c r="J75" s="74"/>
      <c r="K75" s="103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2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2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2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2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2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2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2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2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7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7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2.7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2.7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2.7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2.7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2.7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2.7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7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7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7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7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7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7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7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7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7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7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7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2.7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2.7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7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7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7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7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7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7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7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7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7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7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7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2.7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2.7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2.7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2.7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2.7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2.7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2.7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2.7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2.7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2.7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2.7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2.7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2.7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2.7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2.7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2.7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2.7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2.7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2.7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2.7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2.7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2.7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2.7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2.7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2.7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2.7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2.7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2.7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2.7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2.7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7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7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7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7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7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7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7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2.7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2.7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2.7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2.7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2.7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2.7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2.7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2.7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2.7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7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7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7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7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2.7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2.7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2.7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7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7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7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7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7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2.7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2.7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2.7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2.7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2.7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2.7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2.7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2.7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2.7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2.7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2.7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2.7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2.7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2.7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2.7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2.7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2.7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2.7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2.7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2.7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2.7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2.7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2.7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7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7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2.7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7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7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7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7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2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2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2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2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2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2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2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2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2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2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2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2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2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2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5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5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5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5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5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5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5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5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5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5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5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5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5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5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5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5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5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5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5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5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5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5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5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5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5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5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5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5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5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5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5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5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5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5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5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5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5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5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5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5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5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5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5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5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5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5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5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5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5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5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5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5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5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5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5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5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5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5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5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5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5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5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5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5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5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5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5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5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5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5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5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5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5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5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5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5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5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5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5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5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5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5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5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5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5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5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5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5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5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5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5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5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5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5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5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5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5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5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5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5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5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5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5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5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5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5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5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5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5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5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5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5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5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5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5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5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5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5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5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5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5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5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5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5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5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5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5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5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5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5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5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5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5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5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5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5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5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5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5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5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5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5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5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5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5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5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5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5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5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5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5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5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5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5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5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5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5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5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5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5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5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5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5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5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5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5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5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5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5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5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5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5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5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5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5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5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5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5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5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5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5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5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5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5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5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5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5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5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5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5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5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5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5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5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5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5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5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5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5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5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5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5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5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5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5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5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5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5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5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5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5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5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5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5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5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5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5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5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5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5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5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5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5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5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5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5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5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5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5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5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5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5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5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5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5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5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5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5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5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5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5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5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5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5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5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5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5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5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5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5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5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5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5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5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5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5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5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5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5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5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5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5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5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5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5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5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5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5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5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5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5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5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5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5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5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5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5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5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5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5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5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5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5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5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5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5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5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5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5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5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5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5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5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5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5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5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5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5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5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5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5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5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5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5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5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5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5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5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5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5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5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5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5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5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5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5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5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5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5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5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5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5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5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5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5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5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5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5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5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5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5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5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5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5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5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5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5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5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5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5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5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5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5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5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5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5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5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5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5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5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5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5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5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5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5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5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5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5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5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5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5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5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5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5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5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5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5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5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5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5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5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5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5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5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5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5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5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5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5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5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5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5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5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5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5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5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5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5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5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5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5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5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5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5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5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5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5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5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5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5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5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5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5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5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5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5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5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5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5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5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5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5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5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5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5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5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5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5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5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5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5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5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5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5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5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5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5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5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5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5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5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5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5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5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5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5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5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5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5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5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5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5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5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5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5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5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5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5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5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5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5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5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5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5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5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5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5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5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5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5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5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5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5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5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5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5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5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5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5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5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5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5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5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5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5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5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5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5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5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5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5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5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5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5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5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5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5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5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5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5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5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5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5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5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5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5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5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5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5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5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5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5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5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5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5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5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5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5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5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5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5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5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5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5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5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5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5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5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5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5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5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5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5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5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5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5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5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5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5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5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5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5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5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5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5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5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5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5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5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5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5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5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5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5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5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5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5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5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5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5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5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5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5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5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5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5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5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5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5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5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5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5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5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5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5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5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5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5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5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5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5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5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5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5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5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5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5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5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5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5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5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5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5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5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5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5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5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5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5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5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5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5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5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5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5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5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5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5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5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5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5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5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5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5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5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5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5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5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5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5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5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5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5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5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5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5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5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5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5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5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5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5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5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5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5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5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5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5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5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5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5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5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5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5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5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5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5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5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5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5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5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5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5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5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5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5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5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5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5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5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5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5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5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5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5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5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5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5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5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5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5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5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5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5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5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5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5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5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5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5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5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5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5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5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5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5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5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5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5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5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5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5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5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5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5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5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5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5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5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5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5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5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5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5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5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5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5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5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5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5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5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5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5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5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5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5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5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5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5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5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5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5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5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5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5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5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5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5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5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5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5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5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5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5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5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5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2">
    <mergeCell ref="C20:E20"/>
    <mergeCell ref="C21:E21"/>
    <mergeCell ref="C22:E22"/>
    <mergeCell ref="E71:F71"/>
    <mergeCell ref="I71:J71"/>
    <mergeCell ref="D6:F6"/>
    <mergeCell ref="D7:F7"/>
    <mergeCell ref="C13:E13"/>
    <mergeCell ref="C14:E14"/>
    <mergeCell ref="C15:E15"/>
    <mergeCell ref="C16:E16"/>
    <mergeCell ref="C18:E18"/>
  </mergeCells>
  <printOptions/>
  <pageMargins bottom="1.0" footer="0.0" header="0.0" left="0.75" right="0.75" top="0.53"/>
  <pageSetup paperSize="9" orientation="portrait"/>
  <drawing r:id="rId1"/>
</worksheet>
</file>